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charts/colors4.xml" ContentType="application/vnd.ms-office.chartcolorsty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7.xml" ContentType="application/vnd.openxmlformats-officedocument.drawing+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3.xml" ContentType="application/vnd.openxmlformats-officedocument.drawing+xml"/>
  <Override PartName="/xl/charts/chart16.xml" ContentType="application/vnd.openxmlformats-officedocument.drawingml.chart+xml"/>
  <Override PartName="/xl/drawings/drawing24.xml" ContentType="application/vnd.openxmlformats-officedocument.drawing+xml"/>
  <Override PartName="/xl/charts/chart17.xml" ContentType="application/vnd.openxmlformats-officedocument.drawingml.chart+xml"/>
  <Override PartName="/xl/drawings/drawing25.xml" ContentType="application/vnd.openxmlformats-officedocument.drawing+xml"/>
  <Override PartName="/xl/charts/chart18.xml" ContentType="application/vnd.openxmlformats-officedocument.drawingml.chart+xml"/>
  <Override PartName="/xl/drawings/drawing26.xml" ContentType="application/vnd.openxmlformats-officedocument.drawing+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xml"/>
  <Override PartName="/xl/drawings/drawing29.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0.xml" ContentType="application/vnd.openxmlformats-officedocument.drawing+xml"/>
  <Override PartName="/xl/charts/chart21.xml" ContentType="application/vnd.openxmlformats-officedocument.drawingml.chart+xml"/>
  <Override PartName="/xl/drawings/drawing31.xml" ContentType="application/vnd.openxmlformats-officedocument.drawing+xml"/>
  <Override PartName="/xl/drawings/drawing32.xml" ContentType="application/vnd.openxmlformats-officedocument.drawing+xml"/>
  <Override PartName="/xl/charts/chart22.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23.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2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harts/chart2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0.xml" ContentType="application/vnd.openxmlformats-officedocument.drawing+xml"/>
  <Override PartName="/xl/charts/chart26.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1.xml" ContentType="application/vnd.openxmlformats-officedocument.drawing+xml"/>
  <Override PartName="/xl/charts/chart27.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2.xml" ContentType="application/vnd.openxmlformats-officedocument.drawing+xml"/>
  <Override PartName="/xl/charts/chart28.xml" ContentType="application/vnd.openxmlformats-officedocument.drawingml.chart+xml"/>
  <Override PartName="/xl/charts/style19.xml" ContentType="application/vnd.ms-office.chartstyle+xml"/>
  <Override PartName="/xl/charts/colors19.xml" ContentType="application/vnd.ms-office.chartcolorstyle+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externalLinks/externalLink1.xml" ContentType="application/vnd.openxmlformats-officedocument.spreadsheetml.externalLink+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3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8.bin" ContentType="application/vnd.openxmlformats-officedocument.spreadsheetml.customProperty"/>
  <Override PartName="/xl/customProperty38.bin" ContentType="application/vnd.openxmlformats-officedocument.spreadsheetml.customProperty"/>
  <Override PartName="/xl/customProperty30.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34.bin" ContentType="application/vnd.openxmlformats-officedocument.spreadsheetml.customProperty"/>
  <Override PartName="/xl/customProperty31.bin" ContentType="application/vnd.openxmlformats-officedocument.spreadsheetml.customProperty"/>
  <Override PartName="/xl/customProperty41.bin" ContentType="application/vnd.openxmlformats-officedocument.spreadsheetml.customProperty"/>
  <Override PartName="/xl/customProperty35.bin" ContentType="application/vnd.openxmlformats-officedocument.spreadsheetml.customProperty"/>
  <Override PartName="/xl/customProperty29.bin" ContentType="application/vnd.openxmlformats-officedocument.spreadsheetml.customProperty"/>
  <Override PartName="/xl/customProperty27.bin" ContentType="application/vnd.openxmlformats-officedocument.spreadsheetml.customProperty"/>
  <Override PartName="/xl/customProperty42.bin" ContentType="application/vnd.openxmlformats-officedocument.spreadsheetml.customProperty"/>
  <Override PartName="/xl/customProperty36.bin" ContentType="application/vnd.openxmlformats-officedocument.spreadsheetml.customProperty"/>
  <Override PartName="/xl/customProperty17.bin" ContentType="application/vnd.openxmlformats-officedocument.spreadsheetml.customProperty"/>
  <Override PartName="/xl/customProperty37.bin" ContentType="application/vnd.openxmlformats-officedocument.spreadsheetml.customProperty"/>
  <Override PartName="/xl/customProperty43.bin" ContentType="application/vnd.openxmlformats-officedocument.spreadsheetml.customProperty"/>
  <Override PartName="/xl/customProperty32.bin" ContentType="application/vnd.openxmlformats-officedocument.spreadsheetml.customPropert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G:\Enterprise Content Mgmt\Shared\forms (rvdorportalrep)\Public\Research\Compendium\Stat_supp\"/>
    </mc:Choice>
  </mc:AlternateContent>
  <xr:revisionPtr revIDLastSave="0" documentId="8_{8E82A865-F557-477F-BC55-7A783A78F3F8}" xr6:coauthVersionLast="44" xr6:coauthVersionMax="44" xr10:uidLastSave="{00000000-0000-0000-0000-000000000000}"/>
  <bookViews>
    <workbookView xWindow="20370" yWindow="-120" windowWidth="19440" windowHeight="15000" tabRatio="772" xr2:uid="{00000000-000D-0000-FFFF-FFFF00000000}"/>
  </bookViews>
  <sheets>
    <sheet name="TOC" sheetId="101" r:id="rId1"/>
    <sheet name="1" sheetId="74" r:id="rId2"/>
    <sheet name="2" sheetId="75" r:id="rId3"/>
    <sheet name="3" sheetId="76" r:id="rId4"/>
    <sheet name="4" sheetId="78" r:id="rId5"/>
    <sheet name="5" sheetId="77" r:id="rId6"/>
    <sheet name="6" sheetId="79" r:id="rId7"/>
    <sheet name="7" sheetId="80" r:id="rId8"/>
    <sheet name="8" sheetId="102" r:id="rId9"/>
    <sheet name="9" sheetId="97" r:id="rId10"/>
    <sheet name="10" sheetId="98" r:id="rId11"/>
    <sheet name="11" sheetId="99" r:id="rId12"/>
    <sheet name="12" sheetId="100" r:id="rId13"/>
    <sheet name="13" sheetId="81" r:id="rId14"/>
    <sheet name="14" sheetId="82" r:id="rId15"/>
    <sheet name="15" sheetId="83" r:id="rId16"/>
    <sheet name="16" sheetId="53" r:id="rId17"/>
    <sheet name="17" sheetId="24" r:id="rId18"/>
    <sheet name="18" sheetId="25" r:id="rId19"/>
    <sheet name="19" sheetId="26" r:id="rId20"/>
    <sheet name="20" sheetId="22" r:id="rId21"/>
    <sheet name="21" sheetId="23" r:id="rId22"/>
    <sheet name="22" sheetId="27" r:id="rId23"/>
    <sheet name="23" sheetId="28" r:id="rId24"/>
    <sheet name="24" sheetId="29" r:id="rId25"/>
    <sheet name="25" sheetId="30" r:id="rId26"/>
    <sheet name="26" sheetId="84" r:id="rId27"/>
    <sheet name="27" sheetId="70" r:id="rId28"/>
    <sheet name="28" sheetId="71" r:id="rId29"/>
    <sheet name="29" sheetId="72" r:id="rId30"/>
    <sheet name="30" sheetId="85" r:id="rId31"/>
    <sheet name="31" sheetId="49" r:id="rId32"/>
    <sheet name="32" sheetId="86" r:id="rId33"/>
    <sheet name="33" sheetId="33" r:id="rId34"/>
    <sheet name="34" sheetId="87" r:id="rId35"/>
    <sheet name="35" sheetId="88" r:id="rId36"/>
    <sheet name="36" sheetId="89" r:id="rId37"/>
    <sheet name="37" sheetId="90" r:id="rId38"/>
    <sheet name="38" sheetId="91" r:id="rId39"/>
    <sheet name="39" sheetId="92" r:id="rId40"/>
    <sheet name="40" sheetId="93" r:id="rId41"/>
    <sheet name="41" sheetId="94" r:id="rId42"/>
    <sheet name="42" sheetId="95" r:id="rId43"/>
  </sheets>
  <externalReferences>
    <externalReference r:id="rId44"/>
    <externalReference r:id="rId45"/>
    <externalReference r:id="rId46"/>
  </externalReferences>
  <definedNames>
    <definedName name="_LCB2" localSheetId="1">#REF!</definedName>
    <definedName name="_LCB2" localSheetId="10">#REF!</definedName>
    <definedName name="_LCB2" localSheetId="11">#REF!</definedName>
    <definedName name="_LCB2" localSheetId="12">#REF!</definedName>
    <definedName name="_LCB2" localSheetId="13">#REF!</definedName>
    <definedName name="_LCB2" localSheetId="14">#REF!</definedName>
    <definedName name="_LCB2" localSheetId="15">#REF!</definedName>
    <definedName name="_LCB2" localSheetId="16">#REF!</definedName>
    <definedName name="_LCB2" localSheetId="17">#REF!</definedName>
    <definedName name="_LCB2" localSheetId="18">#REF!</definedName>
    <definedName name="_LCB2" localSheetId="19">#REF!</definedName>
    <definedName name="_LCB2" localSheetId="20">#REF!</definedName>
    <definedName name="_LCB2" localSheetId="21">#REF!</definedName>
    <definedName name="_LCB2" localSheetId="22">#REF!</definedName>
    <definedName name="_LCB2" localSheetId="30">#REF!</definedName>
    <definedName name="_LCB2" localSheetId="32">#REF!</definedName>
    <definedName name="_LCB2" localSheetId="34">#REF!</definedName>
    <definedName name="_LCB2" localSheetId="35">#REF!</definedName>
    <definedName name="_LCB2" localSheetId="36">#REF!</definedName>
    <definedName name="_LCB2" localSheetId="37">#REF!</definedName>
    <definedName name="_LCB2" localSheetId="38">#REF!</definedName>
    <definedName name="_LCB2" localSheetId="39">#REF!</definedName>
    <definedName name="_LCB2" localSheetId="40">#REF!</definedName>
    <definedName name="_LCB2" localSheetId="0">#REF!</definedName>
    <definedName name="_LCB2">#REF!</definedName>
    <definedName name="_LCB2_2" localSheetId="1">#REF!</definedName>
    <definedName name="_LCB2_2" localSheetId="10">#REF!</definedName>
    <definedName name="_LCB2_2" localSheetId="11">#REF!</definedName>
    <definedName name="_LCB2_2" localSheetId="12">#REF!</definedName>
    <definedName name="_LCB2_2" localSheetId="13">#REF!</definedName>
    <definedName name="_LCB2_2" localSheetId="14">#REF!</definedName>
    <definedName name="_LCB2_2" localSheetId="16">#REF!</definedName>
    <definedName name="_LCB2_2" localSheetId="30">#REF!</definedName>
    <definedName name="_LCB2_2" localSheetId="32">#REF!</definedName>
    <definedName name="_LCB2_2" localSheetId="34">#REF!</definedName>
    <definedName name="_LCB2_2" localSheetId="35">#REF!</definedName>
    <definedName name="_LCB2_2" localSheetId="36">#REF!</definedName>
    <definedName name="_LCB2_2" localSheetId="37">#REF!</definedName>
    <definedName name="_LCB2_2" localSheetId="38">#REF!</definedName>
    <definedName name="_LCB2_2" localSheetId="39">#REF!</definedName>
    <definedName name="_LCB2_2" localSheetId="40">#REF!</definedName>
    <definedName name="_LCB2_2" localSheetId="0">#REF!</definedName>
    <definedName name="_LCB2_2">#REF!</definedName>
    <definedName name="_Order1" hidden="1">255</definedName>
    <definedName name="_Order2" hidden="1">255</definedName>
    <definedName name="_R90_2" localSheetId="1">[1]K!#REF!</definedName>
    <definedName name="_R90_2" localSheetId="10">[1]K!#REF!</definedName>
    <definedName name="_R90_2" localSheetId="11">[1]K!#REF!</definedName>
    <definedName name="_R90_2" localSheetId="12">[1]K!#REF!</definedName>
    <definedName name="_R90_2" localSheetId="13">[1]K!#REF!</definedName>
    <definedName name="_R90_2" localSheetId="14">[1]K!#REF!</definedName>
    <definedName name="_R90_2" localSheetId="16">[1]K!#REF!</definedName>
    <definedName name="_R90_2" localSheetId="17">[1]K!#REF!</definedName>
    <definedName name="_R90_2" localSheetId="18">[1]K!#REF!</definedName>
    <definedName name="_R90_2" localSheetId="19">[1]K!#REF!</definedName>
    <definedName name="_R90_2" localSheetId="20">[1]K!#REF!</definedName>
    <definedName name="_R90_2" localSheetId="21">[1]K!#REF!</definedName>
    <definedName name="_R90_2" localSheetId="22">[1]K!#REF!</definedName>
    <definedName name="_R90_2" localSheetId="26">[1]K!#REF!</definedName>
    <definedName name="_R90_2" localSheetId="29">[1]K!#REF!</definedName>
    <definedName name="_R90_2" localSheetId="3">[1]K!#REF!</definedName>
    <definedName name="_R90_2" localSheetId="30">[1]K!#REF!</definedName>
    <definedName name="_R90_2" localSheetId="32">[1]K!#REF!</definedName>
    <definedName name="_R90_2" localSheetId="34">[1]K!#REF!</definedName>
    <definedName name="_R90_2" localSheetId="35">[1]K!#REF!</definedName>
    <definedName name="_R90_2" localSheetId="37">[1]K!#REF!</definedName>
    <definedName name="_R90_2" localSheetId="38">[1]K!#REF!</definedName>
    <definedName name="_R90_2" localSheetId="4">[1]K!#REF!</definedName>
    <definedName name="_R90_2" localSheetId="5">[1]K!#REF!</definedName>
    <definedName name="_R90_2" localSheetId="6">[1]K!#REF!</definedName>
    <definedName name="_R90_2" localSheetId="0">[1]K!#REF!</definedName>
    <definedName name="_R90_2">[1]K!#REF!</definedName>
    <definedName name="_R90_2_2" localSheetId="1">[1]K!#REF!</definedName>
    <definedName name="_R90_2_2" localSheetId="10">[1]K!#REF!</definedName>
    <definedName name="_R90_2_2" localSheetId="11">[1]K!#REF!</definedName>
    <definedName name="_R90_2_2" localSheetId="12">[1]K!#REF!</definedName>
    <definedName name="_R90_2_2" localSheetId="13">[1]K!#REF!</definedName>
    <definedName name="_R90_2_2" localSheetId="14">[1]K!#REF!</definedName>
    <definedName name="_R90_2_2" localSheetId="16">[1]K!#REF!</definedName>
    <definedName name="_R90_2_2" localSheetId="30">[1]K!#REF!</definedName>
    <definedName name="_R90_2_2" localSheetId="32">[1]K!#REF!</definedName>
    <definedName name="_R90_2_2" localSheetId="34">[1]K!#REF!</definedName>
    <definedName name="_R90_2_2" localSheetId="0">[1]K!#REF!</definedName>
    <definedName name="_R90_2_2">[1]K!#REF!</definedName>
    <definedName name="_xlnm.Print_Area" localSheetId="1">'1'!$A$1:$D$56</definedName>
    <definedName name="_xlnm.Print_Area" localSheetId="10">'10'!$A$1:$F$44</definedName>
    <definedName name="_xlnm.Print_Area" localSheetId="12">'12'!$A$1:$J$44</definedName>
    <definedName name="_xlnm.Print_Area" localSheetId="13">'13'!$A$1:$G$44</definedName>
    <definedName name="_xlnm.Print_Area" localSheetId="14">'14'!$A$1:$I$44</definedName>
    <definedName name="_xlnm.Print_Area" localSheetId="15">'15'!$A$1:$I$44</definedName>
    <definedName name="_xlnm.Print_Area" localSheetId="16">'16'!$A$1:$I$44</definedName>
    <definedName name="_xlnm.Print_Area" localSheetId="2">'2'!$A$1:$O$44</definedName>
    <definedName name="_xlnm.Print_Area" localSheetId="23">'23'!$A$1:$H$44</definedName>
    <definedName name="_xlnm.Print_Area" localSheetId="3">'3'!$A$1:$G$44</definedName>
    <definedName name="_xlnm.Print_Area" localSheetId="30">'30'!#REF!</definedName>
    <definedName name="_xlnm.Print_Area" localSheetId="32">'32'!#REF!</definedName>
    <definedName name="_xlnm.Print_Area" localSheetId="34">'34'!$A$1:$M$44</definedName>
    <definedName name="_xlnm.Print_Area" localSheetId="35">'35'!$A$1:$O$44</definedName>
    <definedName name="_xlnm.Print_Area" localSheetId="37">'37'!$A$1:$L$44</definedName>
    <definedName name="_xlnm.Print_Area" localSheetId="38">'38'!$A$1:$L$44</definedName>
    <definedName name="_xlnm.Print_Area" localSheetId="4">'4'!$A$1:$L$44</definedName>
    <definedName name="_xlnm.Print_Area" localSheetId="41">'41'!$A$1:$H$44</definedName>
    <definedName name="_xlnm.Print_Area" localSheetId="42">'42'!$A$1:$H$44</definedName>
    <definedName name="_xlnm.Print_Area" localSheetId="5">'5'!$A$1:$L$44</definedName>
    <definedName name="_xlnm.Print_Area" localSheetId="6">'6'!$A$1:$H$44</definedName>
    <definedName name="_xlnm.Print_Area" localSheetId="0">TOC!$A$1:$D$56</definedName>
    <definedName name="YEAR" localSheetId="13">[2]SETUP!$B$18</definedName>
    <definedName name="YEAR" localSheetId="14">[2]SETUP!$B$18</definedName>
    <definedName name="YEAR">[3]SETUP!$B$18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98" l="1"/>
  <c r="E35" i="98"/>
  <c r="E34" i="98"/>
  <c r="D34" i="98"/>
  <c r="F32" i="98"/>
  <c r="F31" i="98"/>
  <c r="E31" i="98"/>
  <c r="E27" i="98"/>
  <c r="D27" i="98"/>
  <c r="D26" i="98"/>
  <c r="E24" i="98"/>
  <c r="E23" i="98"/>
  <c r="D23" i="98"/>
  <c r="F19" i="98"/>
  <c r="F33" i="98" s="1"/>
  <c r="E19" i="98"/>
  <c r="E32" i="98" s="1"/>
  <c r="D19" i="98"/>
  <c r="D35" i="98" s="1"/>
  <c r="F11" i="98"/>
  <c r="F26" i="98" s="1"/>
  <c r="E11" i="98"/>
  <c r="E25" i="98" s="1"/>
  <c r="D11" i="98"/>
  <c r="D24" i="98" s="1"/>
  <c r="F25" i="98" l="1"/>
  <c r="F23" i="98"/>
  <c r="D25" i="98"/>
  <c r="E26" i="98"/>
  <c r="F27" i="98"/>
  <c r="D32" i="98"/>
  <c r="E33" i="98"/>
  <c r="F34" i="98"/>
  <c r="F24" i="98"/>
  <c r="D33" i="98"/>
  <c r="D31" i="98"/>
  <c r="M25" i="87" l="1"/>
  <c r="G27" i="84" l="1"/>
  <c r="I25" i="84"/>
  <c r="I24" i="84"/>
  <c r="F27" i="84" s="1"/>
  <c r="H27" i="84" l="1"/>
</calcChain>
</file>

<file path=xl/sharedStrings.xml><?xml version="1.0" encoding="utf-8"?>
<sst xmlns="http://schemas.openxmlformats.org/spreadsheetml/2006/main" count="1819" uniqueCount="661">
  <si>
    <t>Total Nontax Revenue</t>
  </si>
  <si>
    <t xml:space="preserve">  Inheritance</t>
  </si>
  <si>
    <t xml:space="preserve">  Realty Transfer</t>
  </si>
  <si>
    <t xml:space="preserve">    Annual</t>
  </si>
  <si>
    <t xml:space="preserve">    Quarterly</t>
  </si>
  <si>
    <t xml:space="preserve">    Withholding</t>
  </si>
  <si>
    <t xml:space="preserve">  Personal Income - Total</t>
  </si>
  <si>
    <t>Total Other Taxes</t>
  </si>
  <si>
    <t xml:space="preserve">  Liquor</t>
  </si>
  <si>
    <t xml:space="preserve">  Malt Beverage</t>
  </si>
  <si>
    <t xml:space="preserve">  Other Tobacco Products</t>
  </si>
  <si>
    <t xml:space="preserve">  Cigarette</t>
  </si>
  <si>
    <t xml:space="preserve">    Motor Vehicle</t>
  </si>
  <si>
    <t xml:space="preserve">    Nonmotor</t>
  </si>
  <si>
    <t xml:space="preserve">  Sales and Use - Total</t>
  </si>
  <si>
    <t>Total Consumption Taxes</t>
  </si>
  <si>
    <t xml:space="preserve">  Corporate Net Income</t>
  </si>
  <si>
    <t xml:space="preserve">  Accelerated Deposits</t>
  </si>
  <si>
    <t>Total Corporation Taxes</t>
  </si>
  <si>
    <t>Total Tax Revenue</t>
  </si>
  <si>
    <t>Total General Fund</t>
  </si>
  <si>
    <t>TOTAL</t>
  </si>
  <si>
    <t>JUN</t>
  </si>
  <si>
    <t>MAY</t>
  </si>
  <si>
    <t xml:space="preserve">APR </t>
  </si>
  <si>
    <t>MAR</t>
  </si>
  <si>
    <t>FEB</t>
  </si>
  <si>
    <t>JAN</t>
  </si>
  <si>
    <t>DEC</t>
  </si>
  <si>
    <t>NOV</t>
  </si>
  <si>
    <t>OCT</t>
  </si>
  <si>
    <t>SEP</t>
  </si>
  <si>
    <t>AUG</t>
  </si>
  <si>
    <t>JUL</t>
  </si>
  <si>
    <t xml:space="preserve">  Gross Receipts</t>
  </si>
  <si>
    <t xml:space="preserve">  Utility Property</t>
  </si>
  <si>
    <t xml:space="preserve">  Insurance Premium</t>
  </si>
  <si>
    <t>--</t>
  </si>
  <si>
    <t xml:space="preserve">  Minor and Repealed</t>
  </si>
  <si>
    <t>HISTORY - FISCAL YEAR ENDING JUNE 30 ($M)</t>
  </si>
  <si>
    <t>GENERAL FUND REVENUE</t>
  </si>
  <si>
    <t>REFUNDS BY TAX TYPE ($M)</t>
  </si>
  <si>
    <t>FISCAL YEAR</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</si>
  <si>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</si>
  <si>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</si>
  <si>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</si>
  <si>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</si>
  <si>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</si>
  <si>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</si>
  <si>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</si>
  <si>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</si>
  <si>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</si>
  <si>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</si>
  <si>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</si>
  <si>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</si>
  <si>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</si>
  <si>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</si>
  <si>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</si>
  <si>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</si>
  <si>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</si>
  <si>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</si>
  <si>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</si>
  <si>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NOTES</t>
  </si>
  <si>
    <t>Refund numbers reflect amounts recorded by the Department of Revenue in the executive authorization of refunds.</t>
  </si>
  <si>
    <t>SALES AND USE TAX</t>
  </si>
  <si>
    <t>CORPORATE NET INCOME TAX</t>
  </si>
  <si>
    <t>PAYMENTS BY TYPE ($M)</t>
  </si>
  <si>
    <t>NOTE</t>
  </si>
  <si>
    <t>Details may not add to totals due to rounding.</t>
  </si>
  <si>
    <t>-</t>
  </si>
  <si>
    <t>Agriculture, Forestry, Fishing and Hunting</t>
  </si>
  <si>
    <t>Wholesale Trade</t>
  </si>
  <si>
    <t>Mining</t>
  </si>
  <si>
    <t>Finance and Insurance</t>
  </si>
  <si>
    <t>Utilities</t>
  </si>
  <si>
    <t>Manufacturing</t>
  </si>
  <si>
    <t>Construction</t>
  </si>
  <si>
    <t>Other Services</t>
  </si>
  <si>
    <t>Retail Trade</t>
  </si>
  <si>
    <t>Information</t>
  </si>
  <si>
    <t>Transportation and Warehousing</t>
  </si>
  <si>
    <t>Not Classified</t>
  </si>
  <si>
    <t>Real Estate and Rental and Leasing</t>
  </si>
  <si>
    <t>Professional, Scientific, and Technical Services</t>
  </si>
  <si>
    <t>Management of Companies and Enterprises</t>
  </si>
  <si>
    <t>Health Care and Social Assistance</t>
  </si>
  <si>
    <t>Arts, Entertainment, and Recreation</t>
  </si>
  <si>
    <t>PAYMENTS BY BUSINESS TYPE ($M)</t>
  </si>
  <si>
    <t>BUSINESS TYPE</t>
  </si>
  <si>
    <t>LIABILITY RANGE</t>
  </si>
  <si>
    <t>COUNT</t>
  </si>
  <si>
    <t>$1 - $10,000</t>
  </si>
  <si>
    <t>$10,001 - $100,000</t>
  </si>
  <si>
    <t>&gt;$100,000</t>
  </si>
  <si>
    <t>GROSS RECEIPTS TAX</t>
  </si>
  <si>
    <t>CASH COLLECTIONS BY SECTOR ($M)</t>
  </si>
  <si>
    <t>ELECTRIC</t>
  </si>
  <si>
    <t>TELECOM</t>
  </si>
  <si>
    <t>OTHER</t>
  </si>
  <si>
    <t>AFIG</t>
  </si>
  <si>
    <t>TAX RATES</t>
  </si>
  <si>
    <t>OTHER SECTOR</t>
  </si>
  <si>
    <t>SECTOR</t>
  </si>
  <si>
    <t>2012 TO PRESENT</t>
  </si>
  <si>
    <t>The "Other" sector includes taxable transportation services, such as pipelines and certain water transportation serivices, as well as the sale of natural gas through tax year 1999.</t>
  </si>
  <si>
    <t>INTRASTATE</t>
  </si>
  <si>
    <t>INTERSTATE</t>
  </si>
  <si>
    <t>WIRELESS</t>
  </si>
  <si>
    <t>ALTERNATIVE FUELS INCENTIVE GRANT FUND (AFIG) TRANSFER</t>
  </si>
  <si>
    <t>Beginning July 1, 1993, the revenue raised from 0.25 mill of the tax collected during the fiscal year is transferred to the Alternative Fuels Incentive Grant Fund pursuant to Act 166–1992.</t>
  </si>
  <si>
    <t>INSURANCE PREMIUMS TAX</t>
  </si>
  <si>
    <t>CASH COLLECTIONS ($M)</t>
  </si>
  <si>
    <t>REGULAR</t>
  </si>
  <si>
    <t xml:space="preserve">Insurance premiums tax consists mostly of a 2% tax on gross premiums. Also included above are amounts for the 3% premiums tax on policies written with surplus lines insurers or other non-admitted insurers and a 5% underwriting profits tax on marine insurers. The tax rates have not changed within the reported periods. </t>
  </si>
  <si>
    <t>Collections represent only those payments deposited into the General Fund. Taxes paid by foreign casualty companies are deposited in the Municipal Pension Aid Fund, and taxes paid by foreign fire companies are deposited in the Fire Insurance Tax Fund.</t>
  </si>
  <si>
    <t>CASH COLLECTIONS BY SOURCE ($M)</t>
  </si>
  <si>
    <t>EXCESS INSURANCE BROKERS</t>
  </si>
  <si>
    <t>The domestic casualty and domestic fire amounts are reduced by transfers to the Municipal Pension Aid Fund and the Fire Insurance Tax Fund, respectively, for the use of certain restricted credits by foreign casualty and foreign fire insurers.</t>
  </si>
  <si>
    <t>FINANCIAL INSTITUTIONS TAXES</t>
  </si>
  <si>
    <t>BST</t>
  </si>
  <si>
    <t>MTIT</t>
  </si>
  <si>
    <t xml:space="preserve">The bank and trust company shares tax (BST) is imposed on every bank and trust company with capital stock that conducts business in Pennsylvania. The mutual thrift institutions tax (MTIT) applies to the net earnings or income received or accrued from all sources during the tax year. </t>
  </si>
  <si>
    <t xml:space="preserve">Act 52-2013 adjusted how taxable shares are apportioned for BST effective January 1, 2014. It is based solely on receipts. The act also expanded nexus by using a more customer-based definition of an institution. Act 84-2016 provides a phased-in deduction for Edge Act corporation equity, beginning January 1, 2018.  </t>
  </si>
  <si>
    <t>TAX YEAR</t>
  </si>
  <si>
    <t>TAX RATE</t>
  </si>
  <si>
    <t>CASH COLLECTIONS BY TYPE ($M)</t>
  </si>
  <si>
    <t>NON-MOTOR</t>
  </si>
  <si>
    <t>MOTOR</t>
  </si>
  <si>
    <t>SALES AND USE TAX - NON-MOTOR VEHICLE</t>
  </si>
  <si>
    <t>COUNTY</t>
  </si>
  <si>
    <t>GROWTH</t>
  </si>
  <si>
    <t>Adams</t>
  </si>
  <si>
    <t>Erie</t>
  </si>
  <si>
    <t>Northumberland</t>
  </si>
  <si>
    <t>Allegheny</t>
  </si>
  <si>
    <t>Fayette</t>
  </si>
  <si>
    <t>Perry</t>
  </si>
  <si>
    <t>Armstrong</t>
  </si>
  <si>
    <t>Forest</t>
  </si>
  <si>
    <t>Philadelphia</t>
  </si>
  <si>
    <t>Beaver</t>
  </si>
  <si>
    <t>Franklin</t>
  </si>
  <si>
    <t>Pike</t>
  </si>
  <si>
    <t>Bedford</t>
  </si>
  <si>
    <t>Fulton</t>
  </si>
  <si>
    <t>Potter</t>
  </si>
  <si>
    <t>Berks</t>
  </si>
  <si>
    <t>Greene</t>
  </si>
  <si>
    <t>Schuylkill</t>
  </si>
  <si>
    <t>Blair</t>
  </si>
  <si>
    <t>Huntingdon</t>
  </si>
  <si>
    <t>Snyder</t>
  </si>
  <si>
    <t>Bradford</t>
  </si>
  <si>
    <t>Indiana</t>
  </si>
  <si>
    <t>Somerset</t>
  </si>
  <si>
    <t>Bucks</t>
  </si>
  <si>
    <t>Jefferson</t>
  </si>
  <si>
    <t>Sullivan</t>
  </si>
  <si>
    <t>Butler</t>
  </si>
  <si>
    <t>Juniata</t>
  </si>
  <si>
    <t>Susquehanna</t>
  </si>
  <si>
    <t>Cambria</t>
  </si>
  <si>
    <t>Lackawanna</t>
  </si>
  <si>
    <t>Tioga</t>
  </si>
  <si>
    <t>Cameron</t>
  </si>
  <si>
    <t>Lancaster</t>
  </si>
  <si>
    <t>Union</t>
  </si>
  <si>
    <t>Carbon</t>
  </si>
  <si>
    <t>Lawrence</t>
  </si>
  <si>
    <t>Venango</t>
  </si>
  <si>
    <t>Centre</t>
  </si>
  <si>
    <t>Lebanon</t>
  </si>
  <si>
    <t>Warren</t>
  </si>
  <si>
    <t>Chester</t>
  </si>
  <si>
    <t>Lehigh</t>
  </si>
  <si>
    <t>Washington</t>
  </si>
  <si>
    <t>Clarion</t>
  </si>
  <si>
    <t>Luzerne</t>
  </si>
  <si>
    <t>Wayne</t>
  </si>
  <si>
    <t>Clearfield</t>
  </si>
  <si>
    <t>Lycoming</t>
  </si>
  <si>
    <t>Westmoreland</t>
  </si>
  <si>
    <t>Clinton</t>
  </si>
  <si>
    <t>McKean</t>
  </si>
  <si>
    <t>Wyoming</t>
  </si>
  <si>
    <t>Columbia</t>
  </si>
  <si>
    <t>Mercer</t>
  </si>
  <si>
    <t>York</t>
  </si>
  <si>
    <t>Crawford</t>
  </si>
  <si>
    <t>Mifflin</t>
  </si>
  <si>
    <t>Cumberland</t>
  </si>
  <si>
    <t>Monroe</t>
  </si>
  <si>
    <t>Miscellaneous</t>
  </si>
  <si>
    <t>Dauphin</t>
  </si>
  <si>
    <t>Montgomery</t>
  </si>
  <si>
    <t>Motor Vehicle</t>
  </si>
  <si>
    <t>Delaware</t>
  </si>
  <si>
    <t>Montour</t>
  </si>
  <si>
    <t>LCB</t>
  </si>
  <si>
    <t>Elk</t>
  </si>
  <si>
    <t>Northampton</t>
  </si>
  <si>
    <t>The data for Allegheny and Philadelphia counties do not represent collections from sales subject to local sales and use tax. Miscellaneous collections include out of state, unallocated, and separately remitted use tax collections.</t>
  </si>
  <si>
    <t>A breakdown of motor vehicle sales tax by county of vehicle registration is presented separately.</t>
  </si>
  <si>
    <t>SALES AND USE TAX - MOTOR VEHICLE</t>
  </si>
  <si>
    <t>Out of State</t>
  </si>
  <si>
    <t>The data for Allegheny and Philadelphia counties do not represent collections from sales subject to local sales and use tax.</t>
  </si>
  <si>
    <t>NAICS</t>
  </si>
  <si>
    <t>AGRICULTURE</t>
  </si>
  <si>
    <t>MINING</t>
  </si>
  <si>
    <t>UTILITIES</t>
  </si>
  <si>
    <t>Electric Power Generation, Transmission, &amp; Distribution</t>
  </si>
  <si>
    <t>Natural Gas Distribution</t>
  </si>
  <si>
    <t>Water, Sewage, and Other Systems</t>
  </si>
  <si>
    <t>CONSTRUCTION</t>
  </si>
  <si>
    <t>MANUFACTURING</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</si>
  <si>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</si>
  <si>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</si>
  <si>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</si>
  <si>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</si>
  <si>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</si>
  <si>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</si>
  <si>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</si>
  <si>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</si>
  <si>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Petroleum, Coal, Chemical, and Plastics Manufacturing</t>
  </si>
  <si>
    <t>Nonmetallic Mineral Product Manufacturing</t>
  </si>
  <si>
    <t>331-332</t>
  </si>
  <si>
    <t>Primary Metal and Fabricated Metal Product Manufacturing</t>
  </si>
  <si>
    <t>Machinery Manufacturing</t>
  </si>
  <si>
    <t>334-335</t>
  </si>
  <si>
    <t>Computer/Electronic/Electrical Product Manufacturing</t>
  </si>
  <si>
    <t>Transportation Equipment Manufacturing</t>
  </si>
  <si>
    <t>337-339</t>
  </si>
  <si>
    <t>Furniture, Medical Supply, and Miscellaneous</t>
  </si>
  <si>
    <t>WHOLESALE TRADE</t>
  </si>
  <si>
    <t>Merchant Wholesalers, Durable Goods</t>
  </si>
  <si>
    <t>Merchant Wholesalers, Nondurable Goods</t>
  </si>
  <si>
    <t>Wholesale Electronic Markets &amp; Agents &amp; Brokers</t>
  </si>
  <si>
    <t>RETAIL TRADE - MOTOR VEHICLE PARTS AND DEALERS</t>
  </si>
  <si>
    <t>Automobile Dealers</t>
  </si>
  <si>
    <t>Other Motor Vehicle Dealers</t>
  </si>
  <si>
    <t>Automotive Parts, Accessories and Tires Dealers</t>
  </si>
  <si>
    <t>RETAIL TRADE - FURNITURE AND HOME FURNISHINGS STORES</t>
  </si>
  <si>
    <t>Furniture Stores</t>
  </si>
  <si>
    <t>Home Furnishings Store</t>
  </si>
  <si>
    <t>RETAIL TRADE - ELECTRONICS AND APPLIANCE STORES</t>
  </si>
  <si>
    <t>RETAIL TRADE - BUILDING MATERIAL AND GARDEN EQUIPMENT DEALERS</t>
  </si>
  <si>
    <t>Building Materials and Supplies Dealer</t>
  </si>
  <si>
    <t>Lawn and Garden Equipment and Supplies Stores</t>
  </si>
  <si>
    <t>RETAIL TRADE - FOOD AND BEVERAGE STORES</t>
  </si>
  <si>
    <t>Grocery Stores</t>
  </si>
  <si>
    <t>Specialty Food Stores</t>
  </si>
  <si>
    <t>Beer, Wine and Liquor Stores</t>
  </si>
  <si>
    <t>RETAIL TRADE - HEALTH AND PERSONAL CARE STORES</t>
  </si>
  <si>
    <t>RETAIL TRADE - GASOLINE STATIONS</t>
  </si>
  <si>
    <t>RETAIL TRADE - CLOTHING AND CLOTHING ACCESSORY STORES</t>
  </si>
  <si>
    <t>RETAIL TRADE - SPORTING GOODS, HOBBY, MUSICAL INSTRUMENTS, AND BOOKS</t>
  </si>
  <si>
    <t>RETAIL TRADE - GENERAL MERCHANDISE STORES</t>
  </si>
  <si>
    <t>Department Stores</t>
  </si>
  <si>
    <t>Other General Merchandise Stores</t>
  </si>
  <si>
    <t>RETAIL TRADE - MISCELLANEOUS STORE RETAILERS</t>
  </si>
  <si>
    <t>RETAIL TRADE - NONSTORE RETAILERS</t>
  </si>
  <si>
    <t>Electronic Shopping</t>
  </si>
  <si>
    <t>Vending Machine Operators</t>
  </si>
  <si>
    <t>Direct Selling Establishments</t>
  </si>
  <si>
    <t>TRANSPORTATION AND WAREHOUSING</t>
  </si>
  <si>
    <t>INFORMATION</t>
  </si>
  <si>
    <t>FINANCE, INSURANCE, AND REAL ESTATE</t>
  </si>
  <si>
    <t>SERVICES</t>
  </si>
  <si>
    <t>Professional, Scientific and Technical Services</t>
  </si>
  <si>
    <t>Admin. Support and Waste Mgmt. and Remediation Services</t>
  </si>
  <si>
    <t>Educational Services</t>
  </si>
  <si>
    <t>Arts, Entertainment and Recreation Services</t>
  </si>
  <si>
    <t xml:space="preserve">Accommodation </t>
  </si>
  <si>
    <t>Food Services and Drinking Places</t>
  </si>
  <si>
    <t>Automotive Repair and Maintenance</t>
  </si>
  <si>
    <t>8112-8114</t>
  </si>
  <si>
    <t>Repair and Maintenance (except Automotive)</t>
  </si>
  <si>
    <t>Personal and Laundry Services</t>
  </si>
  <si>
    <t>Religious, Grantmaking, Civic, Professional, &amp; Similar Organizations</t>
  </si>
  <si>
    <t>Private Households (Maids, Butlers, Gardeners, etc.)</t>
  </si>
  <si>
    <t>GOVERNMENT</t>
  </si>
  <si>
    <t>UNCLASSIFIED</t>
  </si>
  <si>
    <t>MOTOR VEHICLE</t>
  </si>
  <si>
    <t>LIQUOR CONTROL BOARD</t>
  </si>
  <si>
    <t>GRAND TOTAL</t>
  </si>
  <si>
    <t>TRANSFERS ($M)</t>
  </si>
  <si>
    <t>PTAF</t>
  </si>
  <si>
    <t>PTTF</t>
  </si>
  <si>
    <t>CFA</t>
  </si>
  <si>
    <t xml:space="preserve">PTAF: The Public Transportation Assistance Fund receives a 0.947 percent monthly transfer from Sales and Use Tax revenue. </t>
  </si>
  <si>
    <t>PTTF: Beginning July 1, 2007, the Public Transportation Trust Fund receives a 4.4 percent transfer from Sales and Use Tax revenue. Previously, 1.22 percent of sales and use tax revenues were transferred to the Supplemental Public Transportation Account (SPTA). Annual transfers to the SPTA were capped at $75 million per fiscal year.</t>
  </si>
  <si>
    <t xml:space="preserve">CFA: Sales and Use Tax revenues are transferred to the Commonwealth Financing Authority for payment of principal and interest obligations due each fiscal year. The transfers are authorized under Act 85-2016, beginning July 1, 2016.  </t>
  </si>
  <si>
    <t>CIGARETTE TAX</t>
  </si>
  <si>
    <t>CASH COLLECTIONS AND TRANSFERS ($M)</t>
  </si>
  <si>
    <t>CASH</t>
  </si>
  <si>
    <t>TRANSFERS</t>
  </si>
  <si>
    <t>TAX RATE (PER CIGARETTE)</t>
  </si>
  <si>
    <t>OTHER TOBACCO PRODUCTS TAX</t>
  </si>
  <si>
    <t>CASH COLLECTIONS BY PRODUCT TYPE ($M)</t>
  </si>
  <si>
    <t>SMOKELESS</t>
  </si>
  <si>
    <t>RYO/PIPE</t>
  </si>
  <si>
    <t>E-CIGARETTES</t>
  </si>
  <si>
    <t>FLOOR</t>
  </si>
  <si>
    <t>TAXABLE PRODUCTS</t>
  </si>
  <si>
    <t>RYO, CHEWING TOBACCO, SNUFF, AND PIPE TOBACCO</t>
  </si>
  <si>
    <t>The tax is 55 cents ($0.55) per ounce, with a minimum tax per package of 66 cents ($0.66). For example, if the retailer purchases 100 ounces of tobacco in two-ounce packages, the tax due would be $55. If the same quantity is purchased in one-ounce packages, the tax due would be $66.</t>
  </si>
  <si>
    <t>E-CIGARETTES / VAPOR PRODUCTS</t>
  </si>
  <si>
    <t>The tax rate is 40 percent of the purchase price from the wholesaler on liquids designed for use in E-cigarettes or any component sold in the same packaging as a ready-to-use E-cigarette.</t>
  </si>
  <si>
    <t>LIQUOR TAX</t>
  </si>
  <si>
    <t>SUT</t>
  </si>
  <si>
    <t>PROFITS</t>
  </si>
  <si>
    <t>IMPOSITION OF TAX</t>
  </si>
  <si>
    <t>The distribution of liquor is a state enterprise under the auspices of the Pennsylvania Liquor Control Board (LCB). All liquors sold by the LCB are subject to this 18 percent tax, which is calculated on the price paid by the consumer including mark-up, handling charge, and federal tax. The first sale of liquor also is subject to the sales and use tax at the time of purchase.</t>
  </si>
  <si>
    <t>The profits of Pennsylvania liquor stores are transferred by LCB to the General Fund. The amount is annually determined by the LCB, subject to the approval of the Governor.</t>
  </si>
  <si>
    <t>PA HOUSING AFFORDABILITY AND REHABILITATION ENHANCEMENT FUND</t>
  </si>
  <si>
    <t>KEYSTONE RECREATION, PARK, AND CONSERVATION FUND</t>
  </si>
  <si>
    <t>REALTY TRANSFER TAX</t>
  </si>
  <si>
    <t>INHERITANCE AND ESTATE TAX</t>
  </si>
  <si>
    <t>TRANSFER TYPE</t>
  </si>
  <si>
    <t>SPOUSAL</t>
  </si>
  <si>
    <t>LINEAL</t>
  </si>
  <si>
    <t>SIBLING</t>
  </si>
  <si>
    <t>COLLATERAL</t>
  </si>
  <si>
    <t>Unclassified</t>
  </si>
  <si>
    <t>Total</t>
  </si>
  <si>
    <t xml:space="preserve">These data are not directly comparable to Treasury deposits. Amounts are based on remittances made by the Register of Wills for each county and processed during the fiscal year beginning on July 1 and ending on June 30.  </t>
  </si>
  <si>
    <t>The unclassified category includes out of state and unidentified Inheritance and Estate Tax collections.</t>
  </si>
  <si>
    <t>MINOR &amp; REPEALED TAXES</t>
  </si>
  <si>
    <t>CSFT</t>
  </si>
  <si>
    <t>NIZ &amp; CRIZ</t>
  </si>
  <si>
    <t>ALL OTHER</t>
  </si>
  <si>
    <t>CAPITAL STOCK &amp; FRANCHISE TAX (CSFT) RATES</t>
  </si>
  <si>
    <t>COMPONENTS OF MINOR &amp; REPEALED TAXES</t>
  </si>
  <si>
    <t>TAX RATE (MILLS)</t>
  </si>
  <si>
    <t>2008-2009</t>
  </si>
  <si>
    <t>2002-2003</t>
  </si>
  <si>
    <t>MOTOR LICENSE FUND</t>
  </si>
  <si>
    <t>MONTHLY CASH COLLECTIONS  ($M)</t>
  </si>
  <si>
    <t>MONTH</t>
  </si>
  <si>
    <t>LIQUID FUELS</t>
  </si>
  <si>
    <t>LICENSES AND FEES</t>
  </si>
  <si>
    <t>OTHER MOTOR</t>
  </si>
  <si>
    <t>TAX RATE ($ PER GALLON)</t>
  </si>
  <si>
    <t>LIQUID FUELS TAXES</t>
  </si>
  <si>
    <t>GASOLINE</t>
  </si>
  <si>
    <t>DIESEL</t>
  </si>
  <si>
    <t>Fees are levied on the registration of motor vehicles and for the issuance of learners' permits, operators' licenses, and transfers of registration. The collection of Real ID fees began in April 2019.</t>
  </si>
  <si>
    <t>OTHER MOTOR RECEIPTS</t>
  </si>
  <si>
    <t>CASH COLLECTIONS  ($M)</t>
  </si>
  <si>
    <t>Act 89 of 2013 increased the oil company franchise tax rate over a four year window beginning in calendar year 2014 while eliminating the 12 cent flat tax on gasoline and diesel fuel.</t>
  </si>
  <si>
    <t xml:space="preserve">Act 89 of 2013 increased fees levied on vehicle registrations and operators licenses. Act 89 also redirected certain fees to the Public Transportation Trust Fund and the Multimodal Transportation Fund. </t>
  </si>
  <si>
    <t>MCRT/IFTA</t>
  </si>
  <si>
    <t>OCFT</t>
  </si>
  <si>
    <t>APR</t>
  </si>
  <si>
    <t>Collections are net of transfers to the Public Transportation Assistance Fund (PTAF), Public Transportation Trust Fund (PTTF), Commonwealth Finance Authority (CFA), and other miscellaneous transfers. See the SUT transfer page for more detail.</t>
  </si>
  <si>
    <t xml:space="preserve">The non-restricted portions of the oil company franchise tax (OCFT), motor carriers road tax/IFTA, alternative fuels tax, and minor and repealed motor fuel taxes comprise the Liquid Fuels Taxes. The full OCFT rate on gasoline has been $0.576 per gallon since January 1, 2018. The full OCFT rate on diesel fuel has been $0.741 per gallon since the same date. </t>
  </si>
  <si>
    <t>Capital Stock &amp; Franchise Taxes</t>
  </si>
  <si>
    <t>Other Selective Business Taxes</t>
  </si>
  <si>
    <t>Fireworks Tax</t>
  </si>
  <si>
    <t>Wine Excise Tax</t>
  </si>
  <si>
    <t>Excess Vehicle Rental Tax</t>
  </si>
  <si>
    <t>Tax On Legal Documents</t>
  </si>
  <si>
    <t>Tavern Games Tax</t>
  </si>
  <si>
    <t>Miscellaneous Tax Clearing Accounts</t>
  </si>
  <si>
    <t>Neighborhood Improvement Zone (NIZ) Transfer</t>
  </si>
  <si>
    <t>City Revitalization &amp; Improvement Zone (CRIZ) Transfer</t>
  </si>
  <si>
    <t>PIT</t>
  </si>
  <si>
    <t>KEY</t>
  </si>
  <si>
    <t>SUT - Sales and Use Tax</t>
  </si>
  <si>
    <t>PIT - Personal Income Tax</t>
  </si>
  <si>
    <t xml:space="preserve">These data are not directly comparable to Treasury deposits.  Amounts are based on remittances made by the Recorder of Deeds for each county and processed during the fiscal year beginning on July 1 and ending on June 30.  </t>
  </si>
  <si>
    <t>1995 TO PRESENT</t>
  </si>
  <si>
    <t>The tax is paid on an estimated tax payment system. Under this system, prepayments are considered deposits as opposed to tentative liabilities. Cumulative prepayments must exceed 90 percent of reported annual liability, or 100 percent of the liability two years prior subject to the current rate and, after 1990, the current tax base definition. The adequacy of these payments is judged retrospectively based on the final return. Quarterly payments are due on the 15th day of the 3rd, 6th, 9th, and 12th months of the tax year. Final reports and payments are due the 15th day of the fifth month after the close of the taxable year. Extensions are available for filing annual reports, but not for remitting payments.</t>
  </si>
  <si>
    <t>LIABILITIES BY SIZE ($M)</t>
  </si>
  <si>
    <t>CNIT LIABILITIES</t>
  </si>
  <si>
    <t>COUNT SHARE</t>
  </si>
  <si>
    <t>AMOUNT SHARE</t>
  </si>
  <si>
    <t>BUSINESS FILERS BY TAX YEAR</t>
  </si>
  <si>
    <t>C CORP</t>
  </si>
  <si>
    <t>S CORP</t>
  </si>
  <si>
    <t>PARTNERSHIP</t>
  </si>
  <si>
    <t xml:space="preserve">Prior to 2012, rates fluctuated due to the Revenue Neutral Reconciliation (RNR) mechanism as well as the PURTA surcharge. </t>
  </si>
  <si>
    <t>1990 TO 2013</t>
  </si>
  <si>
    <t>2014 TO 2016</t>
  </si>
  <si>
    <t>2017 TO PRESENT</t>
  </si>
  <si>
    <t>1992 TO PRESENT</t>
  </si>
  <si>
    <t>SUT RATE HISTORY</t>
  </si>
  <si>
    <t>1968 TO PRESENT</t>
  </si>
  <si>
    <t xml:space="preserve">Data are based on remittances made with tax returns processed during the fiscal year beginning on July 1 and ending on June 30. </t>
  </si>
  <si>
    <t xml:space="preserve">Details may not add to totals due to rounding. </t>
  </si>
  <si>
    <t>1991 TO 2001</t>
  </si>
  <si>
    <t>2002 TO 2003</t>
  </si>
  <si>
    <t>2004 TO 2009</t>
  </si>
  <si>
    <t>2009 TO 2016</t>
  </si>
  <si>
    <t>2016 TO PRESENT</t>
  </si>
  <si>
    <t>Chewing Tobacco</t>
  </si>
  <si>
    <t>E-cigarettes</t>
  </si>
  <si>
    <t>RYO Tobacco</t>
  </si>
  <si>
    <t>Ready Rubbed Tobacco</t>
  </si>
  <si>
    <t>Dry Snuff</t>
  </si>
  <si>
    <t>Snuff Flour</t>
  </si>
  <si>
    <t>Plug &amp; Twist Tobacco</t>
  </si>
  <si>
    <t>Liquids for use in E-cigarettes</t>
  </si>
  <si>
    <t>Granulated Tobacco</t>
  </si>
  <si>
    <t>Plug Cut Tobacco</t>
  </si>
  <si>
    <t>Snuff</t>
  </si>
  <si>
    <t>Pipe Tobacco</t>
  </si>
  <si>
    <t>Periques</t>
  </si>
  <si>
    <t>Crimp Cut Tobacco</t>
  </si>
  <si>
    <t>Cavendish</t>
  </si>
  <si>
    <t>Any other type of smoking or chewing tobacco</t>
  </si>
  <si>
    <t>% OF RECEIPTS</t>
  </si>
  <si>
    <t>7/1994 THROUGH 12/2001</t>
  </si>
  <si>
    <t>1/2002 THROUGH 6/2002</t>
  </si>
  <si>
    <t>7/2002 THROUGH 6/2003</t>
  </si>
  <si>
    <t>7/2003 THROUGH 6/2006</t>
  </si>
  <si>
    <t>7/2006 THROUGH 6/2007</t>
  </si>
  <si>
    <t>7/2007 THROUGH PRESENT</t>
  </si>
  <si>
    <t>The federal credit upon which the Pennsylvania estate tax is based was phased out between 2002 and 2005. Once the credit was completely phased out, the Pennsylvania estate tax was effectively eliminated. As a result of the American Taxpayer Relief Act of 2012, the federal credit is not scheduled to return.</t>
  </si>
  <si>
    <t xml:space="preserve">  Bank Shares</t>
  </si>
  <si>
    <t xml:space="preserve">  Mutual Thrift</t>
  </si>
  <si>
    <t xml:space="preserve">  Gaming</t>
  </si>
  <si>
    <t>MONTHLY COLLECTIONS BY REVENUE CATEGORY ($M)</t>
  </si>
  <si>
    <t>CORP</t>
  </si>
  <si>
    <t>CONSUMPTION</t>
  </si>
  <si>
    <t>NONTAX</t>
  </si>
  <si>
    <t>CORP - Corporation Taxes</t>
  </si>
  <si>
    <t>CONSUMPTION - Consumption Taxes</t>
  </si>
  <si>
    <t>NONTAX - Nontax revenue</t>
  </si>
  <si>
    <t>HISTORICAL PROPORTION OF GENERAL FUND BY REVENUE CATEGORY ($M)</t>
  </si>
  <si>
    <t>A twenty year history of the proportion of General Fund collections by major revenue category is shown. Collections are shown in greater detail on the General Fund History pages.</t>
  </si>
  <si>
    <t>CLASS</t>
  </si>
  <si>
    <t>FUND</t>
  </si>
  <si>
    <t>TYPE</t>
  </si>
  <si>
    <t>PAYMENT</t>
  </si>
  <si>
    <t>DOMESTIC</t>
  </si>
  <si>
    <t>GF</t>
  </si>
  <si>
    <t>CASUALTY</t>
  </si>
  <si>
    <t>LIFE</t>
  </si>
  <si>
    <t>FIRE</t>
  </si>
  <si>
    <t>MARINE</t>
  </si>
  <si>
    <t>FOREIGN</t>
  </si>
  <si>
    <t>NON-GF</t>
  </si>
  <si>
    <t>RETALIATORY CASUALTY</t>
  </si>
  <si>
    <t>RETALIATORY FIRE</t>
  </si>
  <si>
    <t>TITLE</t>
  </si>
  <si>
    <t>UNAUTHORIZED</t>
  </si>
  <si>
    <t xml:space="preserve">The amounts above are allocated based on how an insurance company originally registered with the Pennsylvania Insurance Department. To the extent that some companies are classified as one type of insurer but are licensed to sell multiple types of insurance, the amounts may include taxes on other insurance types. </t>
  </si>
  <si>
    <t xml:space="preserve">CLASS - Domestic, foreign, or other types of insurers making the payments. Other also includes retaliatory fees paid by foreign insurers located in states with higher tax burdens on insurance companies. </t>
  </si>
  <si>
    <t>FUND - General Fund (GF) or Non-General Fund (NON-GF). Taxes paid by foreign casualty companies are deposited in the Municipal Pension Aid Fund, and taxes paid by foreign fire companies are deposited in the Fire Insurance Tax Fund.</t>
  </si>
  <si>
    <t>MOTOR LICENSE FUND REVENUE</t>
  </si>
  <si>
    <t>Total Motor Fund</t>
  </si>
  <si>
    <t>Total - Liquid Fuels Tax</t>
  </si>
  <si>
    <t>Motor Carrier/IFTA</t>
  </si>
  <si>
    <t>Alternative Fuels</t>
  </si>
  <si>
    <t>Oil Co Franchise</t>
  </si>
  <si>
    <t>Act 89 OCFT - Fuels</t>
  </si>
  <si>
    <t>Act 89 OCFT - Liquid Fuels</t>
  </si>
  <si>
    <t>Minor and Repealed</t>
  </si>
  <si>
    <t>Total - Licenses &amp; Fees</t>
  </si>
  <si>
    <t>Special Haul Permt</t>
  </si>
  <si>
    <t>Reg. Othr States-IRP</t>
  </si>
  <si>
    <t>Operators Licenses</t>
  </si>
  <si>
    <t>Real ID</t>
  </si>
  <si>
    <t>Vehic Reg. &amp; Titling</t>
  </si>
  <si>
    <t>Misc. Collections</t>
  </si>
  <si>
    <t>Total - Other Motor Receipts</t>
  </si>
  <si>
    <t>Gross Receipts</t>
  </si>
  <si>
    <t>Vehicle Code Fines</t>
  </si>
  <si>
    <t>Misc.-Treasury</t>
  </si>
  <si>
    <t>Misc.-Transportation</t>
  </si>
  <si>
    <t>Misc.-General Svc</t>
  </si>
  <si>
    <t>Misc.-Revenue</t>
  </si>
  <si>
    <t>Vehic Cd Fns Clr Acc</t>
  </si>
  <si>
    <t>PA Turnpk Comm</t>
  </si>
  <si>
    <t>Justice Collections</t>
  </si>
  <si>
    <t>Act 89 of 2013 redirected revenue from the Pennsylvania Turnpike to the Public Transportation Trust Fund and the Multimodal Transportation Fund starting in 2014. Other fees were also redirected to other funds.</t>
  </si>
  <si>
    <t>1997 THROUGH 2000</t>
  </si>
  <si>
    <t>2006 THROUGH 2013</t>
  </si>
  <si>
    <t>2018 TO PRESENT</t>
  </si>
  <si>
    <t>MISC</t>
  </si>
  <si>
    <t xml:space="preserve">OCFT - Oil Company Franchise Tax, which includes expired liquid fuels and fuels taxes. </t>
  </si>
  <si>
    <t>MCRT/IFTA - Motor Carrier Road Tax/IFTA.</t>
  </si>
  <si>
    <t>MISC - Includes refunds for truck refrigeration units, alternative fuels, and power take-offs.</t>
  </si>
  <si>
    <t>DELINQUENT COLLECTIONS</t>
  </si>
  <si>
    <t>COLLECTIONS BY TAX TYPE ($M)</t>
  </si>
  <si>
    <t>MLF</t>
  </si>
  <si>
    <t>Delinquent Collections are the result of audits, desk reviews, and adjustments completed by the Pennsylvania Department of Revenue.</t>
  </si>
  <si>
    <t xml:space="preserve">Data may not match published delinquent collections reports due to rounding. </t>
  </si>
  <si>
    <t xml:space="preserve">CONSUMPTION - Includes sales, use, cigarette, and other consumption taxes. </t>
  </si>
  <si>
    <t>OTHER - Includes personal income, realty transfer, and inheritance taxes.</t>
  </si>
  <si>
    <t xml:space="preserve">MLF - Includes liquid fuels, fuels, oil company franchise, and motor carrier road/IFTA taxes. </t>
  </si>
  <si>
    <t>ENHANCED REVENUE COLLECTION ACCOUNT</t>
  </si>
  <si>
    <t>REFUNDS</t>
  </si>
  <si>
    <t>APPROPRIATION</t>
  </si>
  <si>
    <t xml:space="preserve">Act 46 of 2010 created the Enhanced Revenue Collection Account (ERCA). Monies are appropriated to the department to expand tax return reviews and tax collection activities. ERCA funding has enabled the department to increase its scrutiny of returns requesting refunds as well as to initiate additional audits and enhanced compliance and collections activities. </t>
  </si>
  <si>
    <t xml:space="preserve">CONSUMPTION - Sales, use, cigarette, and other consumption taxes. </t>
  </si>
  <si>
    <t>OTHER - Personal income and inheritance taxes.</t>
  </si>
  <si>
    <t xml:space="preserve">REFUNDS - Represents refunds avoided. </t>
  </si>
  <si>
    <t>ERCA collections are composed of delinquent collections resulting from projects funded by Act 46 of 2010 as well as refunds avoided or diminished by ERCA funded activities.</t>
  </si>
  <si>
    <t>OTHER - All other General Fund taxes</t>
  </si>
  <si>
    <t>OTHER - Other Taxes</t>
  </si>
  <si>
    <t>HISTORY - FISCAL YEAR ENDING JUNE 30 ($M) - CONTINUED</t>
  </si>
  <si>
    <t>HEALTHCARE PROVIDER RETENTION ACCOUNT: January 2004 through October 2009 - 18.52% of receipts</t>
  </si>
  <si>
    <t>CHILDREN'S HEALTH INSURANCE PROGRAM (CHIP): 2002-03 through present - $30.73M per fiscal year</t>
  </si>
  <si>
    <t>AGRICULTURAL CONSERVATION EASEMENT PURCHASE (ACEP) FUND:</t>
  </si>
  <si>
    <t xml:space="preserve">  2002-03 through 2015-16 - $20.485M per fiscal year</t>
  </si>
  <si>
    <t xml:space="preserve">  2016-17 through present - $25.485M per fiscal year</t>
  </si>
  <si>
    <t>LOCAL CIGARETTE TAX FUND: 2016-17 through present - If prior year deposits into the Local Cigarette Tax Fund fall below $58 million, the General Fund will transfer the difference between $58 million and actual deposits to the Local Cigarette Tax Fund.</t>
  </si>
  <si>
    <t>OTHER - Other Taxes (includes Capital Stock / Franchise Tax)</t>
  </si>
  <si>
    <t>OTHER TAX</t>
  </si>
  <si>
    <t>ESTIMATED</t>
  </si>
  <si>
    <t>MTIT RATES</t>
  </si>
  <si>
    <t>BST RATES</t>
  </si>
  <si>
    <t>GROSS REMITTANCES BY NORTH AMERICAN INDUSTRY CLASSIFICATION SYSTEM ($M)</t>
  </si>
  <si>
    <t>GROSS REMITTANCES BY NORTH AMERICAN INDUSTRY CLASSIFICATION SYSTEM ($M) - CONTINUED</t>
  </si>
  <si>
    <t>GROSS REMITTANCES BY COUNTY ($M)</t>
  </si>
  <si>
    <t>NET REMITTANCES BY COUNTY ($M)</t>
  </si>
  <si>
    <t>LIQUOR TAX &amp; RELATED COLLECTIONS</t>
  </si>
  <si>
    <t>KRPCF</t>
  </si>
  <si>
    <t>HARE</t>
  </si>
  <si>
    <t>GROSS COLLECTIONS BY COUNTY ($K)</t>
  </si>
  <si>
    <t>GROSS COLLECTIONS BY COUNTY ($M)</t>
  </si>
  <si>
    <t>GENERAL FUND REFUNDS</t>
  </si>
  <si>
    <t>HISTORY BY TAX TYPE ($M)</t>
  </si>
  <si>
    <t>PERSONAL INCOME TAX</t>
  </si>
  <si>
    <t>WITHHOLDING</t>
  </si>
  <si>
    <t>ANNUAL</t>
  </si>
  <si>
    <t>% OF COLLECTIONS</t>
  </si>
  <si>
    <t>1993 TO 2003</t>
  </si>
  <si>
    <t>2004 TO PRESENT</t>
  </si>
  <si>
    <t>Personal income tax revenues consist of employer withholding, quarterly estimated payments, and annual payments.</t>
  </si>
  <si>
    <t>TAXABLE INCOME RANGES AND AVERAGES</t>
  </si>
  <si>
    <t>TAXABLE INCOME</t>
  </si>
  <si>
    <t>NUMBER OF</t>
  </si>
  <si>
    <t>TAXABLE</t>
  </si>
  <si>
    <t>OTHER TAXABLE</t>
  </si>
  <si>
    <t>TOTAL TAXABLE</t>
  </si>
  <si>
    <t>RANGE</t>
  </si>
  <si>
    <t>RETURNS</t>
  </si>
  <si>
    <t>COMPENSATION</t>
  </si>
  <si>
    <t>INTEREST</t>
  </si>
  <si>
    <t>DIVIDENDS</t>
  </si>
  <si>
    <t>NET PROFITS</t>
  </si>
  <si>
    <t>INCOME</t>
  </si>
  <si>
    <t>TAX</t>
  </si>
  <si>
    <t>1 - 9,999</t>
  </si>
  <si>
    <t>10,000 - 19,999</t>
  </si>
  <si>
    <t>20,000 - 29,999</t>
  </si>
  <si>
    <t>30,000 - 39,999</t>
  </si>
  <si>
    <t>40,000 - 49,999</t>
  </si>
  <si>
    <t>50,000 - 74,999</t>
  </si>
  <si>
    <t>75,000 - 99,999</t>
  </si>
  <si>
    <t>100,000 - 249,999</t>
  </si>
  <si>
    <t>250,000 - 499,999</t>
  </si>
  <si>
    <t>500,000 - 999,999</t>
  </si>
  <si>
    <t>1,000,000 OR MORE</t>
  </si>
  <si>
    <t>(INCLUDES JOINT RETURNS)</t>
  </si>
  <si>
    <t>YEAR</t>
  </si>
  <si>
    <t>MEAN</t>
  </si>
  <si>
    <t>MEDIAN</t>
  </si>
  <si>
    <t>Out-of-State</t>
  </si>
  <si>
    <t>The number of returns does not include returns reporting $0 taxable income.</t>
  </si>
  <si>
    <t>Entries for taxable income and tax may not add to totals due to rounding.</t>
  </si>
  <si>
    <t>Lehigh and Northampton counties include a representative share of the city of Bethlehem.</t>
  </si>
  <si>
    <t>TAX FORGIVENESS ($M)</t>
  </si>
  <si>
    <t>ELIGIBILITY INCOME</t>
  </si>
  <si>
    <t>TAX FORGIVENESS</t>
  </si>
  <si>
    <t>TAX FORGIVENESS PARAMETERS ($)</t>
  </si>
  <si>
    <t>CLAIMANT</t>
  </si>
  <si>
    <t>DEPENDENT</t>
  </si>
  <si>
    <t>PHASE-OUT</t>
  </si>
  <si>
    <t>Under current law, the eligibility income limits for 100 percent tax forgiveness are $6,500 for single claimants and $13,000 for married claimants with no dependents. The eligibility income limits increase by $9,500 for each dependent. Partial tax forgiveness is available for claimants with income greater than the 100 percent limit. Tax forgiveness is reduced in 10 percent increments at each phase-out amount. For example, a single filer with one dependent would have a 100 percent income limit of $16,000. If the filer's income is between $16,001 and $16,250, the filer would receive 90 percent forgiveness.</t>
  </si>
  <si>
    <t>* For a single filer in 1998, the exemption for the first dependent was $6,500.</t>
  </si>
  <si>
    <t>TABLE OF CONTENTS</t>
  </si>
  <si>
    <t>Page</t>
  </si>
  <si>
    <t>GENERAL FUND</t>
  </si>
  <si>
    <t>Fiscal Year Revenue by Month</t>
  </si>
  <si>
    <t>Monthly Collections by Revenue Category</t>
  </si>
  <si>
    <t>Revenue History by Tax Type</t>
  </si>
  <si>
    <t>Historical Proportion of General Fund by Revenue Category</t>
  </si>
  <si>
    <t xml:space="preserve">Refunds History by Tax Type </t>
  </si>
  <si>
    <t>CORPORATION TAXES</t>
  </si>
  <si>
    <t xml:space="preserve">Corporate Net Income Tax </t>
  </si>
  <si>
    <t>History of Payments by Type</t>
  </si>
  <si>
    <t>Payments by Industry</t>
  </si>
  <si>
    <t>Corporate Net Income Tax</t>
  </si>
  <si>
    <t>Liabilities by Size</t>
  </si>
  <si>
    <t xml:space="preserve">Gross Receipts Tax </t>
  </si>
  <si>
    <t>History of Cash Collections by Sector</t>
  </si>
  <si>
    <t xml:space="preserve">Insurance Premiums Tax </t>
  </si>
  <si>
    <t>History of Cash Collections by Type</t>
  </si>
  <si>
    <t xml:space="preserve">Financial Institutions Taxes </t>
  </si>
  <si>
    <t>History of Cash Collections</t>
  </si>
  <si>
    <t>CONSUMPTION TAXES</t>
  </si>
  <si>
    <t xml:space="preserve">Sales and Use Tax </t>
  </si>
  <si>
    <t>Gross Remittances by Industry</t>
  </si>
  <si>
    <t>Gross Non-Motor Vehicle Remittances by County</t>
  </si>
  <si>
    <t>Net Motor Vehicle Remittances by County</t>
  </si>
  <si>
    <t>History of Transfers</t>
  </si>
  <si>
    <t xml:space="preserve">Cigarette Tax </t>
  </si>
  <si>
    <t>History of Cash Collections and Transfers</t>
  </si>
  <si>
    <t xml:space="preserve">Other Tobacco Products Tax </t>
  </si>
  <si>
    <t>History of Cash Collections by Product Type</t>
  </si>
  <si>
    <t>Liquor Tax &amp; Related Collections</t>
  </si>
  <si>
    <t>OTHER TAXES</t>
  </si>
  <si>
    <t xml:space="preserve">Personal Income Tax </t>
  </si>
  <si>
    <t>History of Cash Collections by Source</t>
  </si>
  <si>
    <t>Taxable Income Ranges and Averages</t>
  </si>
  <si>
    <t>Taxable Income by County</t>
  </si>
  <si>
    <t>Tax Forgiveness History</t>
  </si>
  <si>
    <t>Realty Transfer Tax</t>
  </si>
  <si>
    <t>Gross Collections by County</t>
  </si>
  <si>
    <t>Inheritance and Estate Tax</t>
  </si>
  <si>
    <t>Minor and Repealed Taxes</t>
  </si>
  <si>
    <t>Monthly Cash Collections by Revenue Category</t>
  </si>
  <si>
    <t>Revenue History by Type</t>
  </si>
  <si>
    <t>History of Collections by Tax Type</t>
  </si>
  <si>
    <t>Unusual revenue collection patterns and numerous other effects discernible in the tables and graphs are often the result of significant tax legislation.  Please consult the Pennsylvania Tax Compendium for specific tax changes.</t>
  </si>
  <si>
    <t>Other reports and publications available from the Bureau of Research include the Pennsylvania Tax Compendium, Personal Income Tax Statistics, Property Tax/Rent Rebate Program Statistical Reports, and the Monthly Revenue Report.  These publications are available on the Department’s website.</t>
  </si>
  <si>
    <t>Requests for hard copies of reports may be directed to:</t>
  </si>
  <si>
    <t>PA Department of Revenue</t>
  </si>
  <si>
    <t>Bureau of Research</t>
  </si>
  <si>
    <t>1147 Strawberry Square</t>
  </si>
  <si>
    <t>Harrisburg, PA 17128-1100</t>
  </si>
  <si>
    <t>(717) 787-6300</t>
  </si>
  <si>
    <t>website:  www.revenue.pa.gov</t>
  </si>
  <si>
    <t>INTRODUCTION</t>
  </si>
  <si>
    <t>DELINQUENT COLLECTIONS &amp; ENHANCED REVENUE COLLECTION ACCOUNT</t>
  </si>
  <si>
    <t>Delinquent Collections</t>
  </si>
  <si>
    <t>ERCA</t>
  </si>
  <si>
    <t>Introduction</t>
  </si>
  <si>
    <t>Business Filers by Tax Year</t>
  </si>
  <si>
    <t>Cash Collections by Company Type</t>
  </si>
  <si>
    <t>History of Collections</t>
  </si>
  <si>
    <t>*6,000</t>
  </si>
  <si>
    <t>2019-20 STATISTICAL SUPPLEMENT</t>
  </si>
  <si>
    <t>This publication reports statistics in conjunction with the Pennsylvania Tax Compendium and Monthly Revenue Report.  Most data relate to the fiscal year ending June 30, 2020, although some tables provide historical data for comparison purposes.</t>
  </si>
  <si>
    <t>FISCAL YEAR 2019-20 BY MONTH ($M)</t>
  </si>
  <si>
    <t>Monthly collections for FY 2019-20 are shown by major revenue category. Collections are shown in greater detail on the General Fund Monthly Collections page.</t>
  </si>
  <si>
    <t>2019-20</t>
  </si>
  <si>
    <t xml:space="preserve">In fiscal year 2019-20, the April due date for annual taxes and the April and June due dates for estimated taxes were extended to July 15, 2020 due to the COVID-19 pandemic. </t>
  </si>
  <si>
    <t>The transfer amount is to be the lesser of $40 million or 40 percent of the difference between the total dollar amount of the realty transfer tax collected in the prior fiscal year and the total dollar amount of the realty transfer tax official estimate for fiscal year 2014-15 ($447.5 million).</t>
  </si>
  <si>
    <t>Rates are applicable for dates of death on or after the date shown. Effective July 1, 2000, transfers from a child aged 21 or younger to a natural or adoptive parent or step-parent are taxed at 0%. Effective January 1, 2020, transfers from a natural or adoptive parent or step-parent to a child aged 21 or younger are taxed at 0%. Prior to these dates, both were taxed at the lineal rate.</t>
  </si>
  <si>
    <t>Other Motor Receipts include but are not limited to Treasury investment income, the vehicle code fine clearing account, fees for reclaiming abandoned vehicles, fees for right to know requests, fines for fare evasion, and the sale of maps and plans.</t>
  </si>
  <si>
    <t>Refund numbers reflect amounts recorded by the Department of Revenue in the executive authorization of refunds. A significant increase in refunds is seen after the Act 89 of 2013 rate increase.</t>
  </si>
  <si>
    <t>Administrative and Support Services</t>
  </si>
  <si>
    <t>Accommodation and Food Services</t>
  </si>
  <si>
    <t>LLC</t>
  </si>
  <si>
    <t>C Corporations include limited liability companies that elect to be taxed as a C Corporation for federal income tax purposes as well as S Corporations with taxable built-in gains.</t>
  </si>
  <si>
    <t xml:space="preserve">S Corporation, Limited Liability Company (LLC), and Partnership counts are calculated by counting the entities filing Pennsylvania Schedule RK-1 and NRK-1 forms. Entity type is indicated on the form. </t>
  </si>
  <si>
    <t>Data do not represent collections from sales subject to local sales and use tax.</t>
  </si>
  <si>
    <t>OTHER: Sales and use tax revenues are transferred under Act 151-2016 for Transit Revitalization Investment Districts; and for FY 2019-20 only, revenues were transferred under Act 2017-43 to the Tobacco Revenue Bond Debt Service Account.</t>
  </si>
  <si>
    <t>TOBACCO REVENUE BOND DEBT SERVICE ACCOUNT: 2019-20 - $115.34M was transferred to the Tobacco Settlement Fund for CFA debt service payments.</t>
  </si>
  <si>
    <t>The sales tax data presented above are reported using the 2012 NAICS definitions and are not comparable to previous reports based on the 2007, 2002, or 1997 NAICS definitions.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  Growth rates are calculated on unrounded figures.</t>
  </si>
  <si>
    <t>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  Growth rates are calculated on unrounded figures.</t>
  </si>
  <si>
    <t>The county data represent sales and use tax collections by county of vehicle registration. These data are based on remittances processed during the fiscal year beginning on July 1 and ending on June 30. Details may not add to totals due to rounding.  Growth rates are calculated on unrounded figures.</t>
  </si>
  <si>
    <t>CLASSES OF INCOME BY TAXABLE INCOME RANGE - TAX YEAR 2018 RETURNS ($M)</t>
  </si>
  <si>
    <t>MEAN AND MEDIAN TAXABLE INCOME PER RETURN ($)</t>
  </si>
  <si>
    <t>TAXABLE INCOME BY COUNTY - 2018 ($M)</t>
  </si>
  <si>
    <t>In fiscal year 2019-20, the due date for Corporate Net Income Tax annual returns originally due between April and July 2020 were extended to August 14, 2020 because of the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</si>
</sst>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44" formatCode="_(&quot;$&quot;* #,##0.00_);_(&quot;$&quot;* \(#,##0.00\);_(&quot;$&quot;* &quot;-&quot;??_);_(@_)"/>
    <numFmt numFmtId="43" formatCode="_(* #,##0.00_);_(* \(#,##0.00\);_(* &quot;-&quot;??_);_(@_)"/>
    <numFmt numFmtId="164" formatCode="General_)"/>
    <numFmt numFmtId="165" formatCode="0_)"/>
    <numFmt numFmtId="166" formatCode="#,##0.0"/>
    <numFmt numFmtId="167" formatCode="0.0%"/>
    <numFmt numFmtId="168" formatCode="&quot;$&quot;#,##0.0"/>
    <numFmt numFmtId="169" formatCode="0.0"/>
    <numFmt numFmtId="170" formatCode="&quot;$&quot;#,##0.0000"/>
    <numFmt numFmtId="171" formatCode="#,##0.000"/>
    <numFmt numFmtId="172" formatCode="#,##0.000000"/>
    <numFmt numFmtId="173" formatCode="#,##0.0000"/>
    <numFmt numFmtId="174" formatCode="0_);\(0\)"/>
    <numFmt numFmtId="175" formatCode="_(&quot;$&quot;* #,##0_);_(&quot;$&quot;* \(#,##0\);_(&quot;$&quot;* &quot;-&quot;??_);_(@_)"/>
    <numFmt numFmtId="176" formatCode="_(* #,##0.0000000_);_(* \(#,##0.0000000\);_(* &quot;-&quot;??_);_(@_)"/>
    <numFmt numFmtId="177" formatCode="_(* #,##0_);_(* \(#,##0\);_(* &quot;-&quot;??_);_(@_)"/>
    <numFmt numFmtId="178" formatCode="_(* #,##0.00000000_);_(* \(#,##0.00000000\);_(* &quot;-&quot;??_);_(@_)"/>
    <numFmt numFmtId="179" formatCode="0.000%"/>
    <numFmt numFmtId="180" formatCode="0.000000"/>
    <numFmt numFmtId="181" formatCode="0.000"/>
  </numFmts>
  <fonts count="27" x14ac:knownFonts="1">
    <font>
      <sz val="12"/>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0"/>
      <name val="Verdana"/>
      <family val="2"/>
    </font>
    <font>
      <sz val="20"/>
      <color theme="1"/>
      <name val="Calibri"/>
      <family val="2"/>
    </font>
    <font>
      <sz val="20"/>
      <color theme="0"/>
      <name val="Calibri"/>
      <family val="2"/>
      <scheme val="minor"/>
    </font>
    <font>
      <sz val="10"/>
      <name val="Times New Roman"/>
      <family val="1"/>
    </font>
    <font>
      <b/>
      <sz val="14"/>
      <color theme="0"/>
      <name val="Calibri"/>
      <family val="2"/>
    </font>
    <font>
      <b/>
      <sz val="12"/>
      <color theme="1"/>
      <name val="Calibri"/>
      <family val="2"/>
    </font>
    <font>
      <b/>
      <sz val="12"/>
      <color theme="0"/>
      <name val="Calibri"/>
      <family val="2"/>
      <scheme val="minor"/>
    </font>
    <font>
      <sz val="12"/>
      <color theme="0"/>
      <name val="Calibri"/>
      <family val="2"/>
      <scheme val="minor"/>
    </font>
    <font>
      <b/>
      <sz val="12"/>
      <name val="Calibri"/>
      <family val="2"/>
      <scheme val="minor"/>
    </font>
    <font>
      <sz val="12"/>
      <name val="Calibri"/>
      <family val="2"/>
      <scheme val="minor"/>
    </font>
    <font>
      <sz val="12"/>
      <color theme="1"/>
      <name val="Calibri"/>
      <family val="2"/>
    </font>
    <font>
      <sz val="12"/>
      <color theme="1"/>
      <name val="Calibri"/>
      <family val="2"/>
      <scheme val="minor"/>
    </font>
    <font>
      <b/>
      <sz val="12"/>
      <name val="Calibri"/>
      <family val="2"/>
    </font>
    <font>
      <sz val="12"/>
      <name val="Calibri"/>
      <family val="2"/>
    </font>
    <font>
      <sz val="10"/>
      <name val="Arial"/>
      <family val="2"/>
    </font>
    <font>
      <sz val="12"/>
      <color rgb="FF000000"/>
      <name val="Calibri"/>
      <family val="2"/>
    </font>
    <font>
      <b/>
      <sz val="11"/>
      <color theme="1"/>
      <name val="Calibri"/>
      <family val="2"/>
      <scheme val="minor"/>
    </font>
    <font>
      <b/>
      <sz val="12"/>
      <color theme="1"/>
      <name val="Calibri"/>
      <family val="2"/>
      <scheme val="minor"/>
    </font>
    <font>
      <i/>
      <sz val="12"/>
      <color theme="1"/>
      <name val="Calibri"/>
      <family val="2"/>
    </font>
    <font>
      <b/>
      <sz val="12"/>
      <color rgb="FFFF0000"/>
      <name val="Calibri"/>
      <family val="2"/>
      <scheme val="minor"/>
    </font>
    <font>
      <b/>
      <sz val="12"/>
      <color indexed="9"/>
      <name val="Calibri"/>
      <family val="2"/>
      <scheme val="minor"/>
    </font>
    <font>
      <sz val="8"/>
      <color theme="1"/>
      <name val="Verdana"/>
      <family val="2"/>
    </font>
  </fonts>
  <fills count="5">
    <fill>
      <patternFill patternType="none"/>
    </fill>
    <fill>
      <patternFill patternType="gray125"/>
    </fill>
    <fill>
      <patternFill patternType="solid">
        <fgColor rgb="FFD59E0F"/>
        <bgColor indexed="64"/>
      </patternFill>
    </fill>
    <fill>
      <patternFill patternType="solid">
        <fgColor rgb="FF003C7C"/>
        <bgColor indexed="64"/>
      </patternFill>
    </fill>
    <fill>
      <patternFill patternType="solid">
        <fgColor rgb="FFBFBFBF"/>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1">
    <xf numFmtId="0" fontId="0" fillId="0" borderId="0"/>
    <xf numFmtId="0" fontId="8" fillId="0" borderId="0"/>
    <xf numFmtId="43"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19" fillId="0" borderId="0"/>
    <xf numFmtId="0" fontId="4" fillId="0" borderId="0"/>
    <xf numFmtId="9" fontId="4" fillId="0" borderId="0" applyFont="0" applyFill="0" applyBorder="0" applyAlignment="0" applyProtection="0"/>
    <xf numFmtId="0" fontId="19" fillId="0" borderId="0"/>
    <xf numFmtId="0" fontId="15" fillId="0" borderId="0"/>
    <xf numFmtId="44" fontId="15" fillId="0" borderId="0" applyFont="0" applyFill="0" applyBorder="0" applyAlignment="0" applyProtection="0"/>
    <xf numFmtId="0" fontId="2" fillId="0" borderId="0"/>
    <xf numFmtId="9" fontId="2"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9" fillId="0" borderId="0"/>
    <xf numFmtId="0" fontId="19" fillId="0" borderId="0"/>
    <xf numFmtId="44" fontId="19" fillId="0" borderId="0" applyFont="0" applyFill="0" applyBorder="0" applyAlignment="0" applyProtection="0"/>
    <xf numFmtId="0" fontId="1" fillId="0" borderId="0"/>
    <xf numFmtId="9" fontId="1" fillId="0" borderId="0" applyFont="0" applyFill="0" applyBorder="0" applyAlignment="0" applyProtection="0"/>
  </cellStyleXfs>
  <cellXfs count="383">
    <xf numFmtId="0" fontId="0" fillId="0" borderId="0" xfId="0"/>
    <xf numFmtId="0" fontId="5" fillId="0" borderId="0" xfId="0" applyFont="1" applyFill="1" applyAlignment="1">
      <alignment horizontal="center"/>
    </xf>
    <xf numFmtId="0" fontId="6" fillId="0" borderId="0" xfId="0" applyFont="1"/>
    <xf numFmtId="0" fontId="10" fillId="0" borderId="1" xfId="0" applyFont="1" applyBorder="1"/>
    <xf numFmtId="0" fontId="0" fillId="0" borderId="1" xfId="0" applyBorder="1"/>
    <xf numFmtId="0" fontId="13" fillId="0" borderId="0" xfId="1" applyFont="1"/>
    <xf numFmtId="0" fontId="14" fillId="0" borderId="0" xfId="1" applyFont="1"/>
    <xf numFmtId="0" fontId="0" fillId="0" borderId="0" xfId="0" applyFill="1"/>
    <xf numFmtId="0" fontId="12" fillId="3" borderId="0" xfId="1" applyFont="1" applyFill="1"/>
    <xf numFmtId="0" fontId="14" fillId="4" borderId="0" xfId="1" applyFont="1" applyFill="1"/>
    <xf numFmtId="0" fontId="10" fillId="0" borderId="0" xfId="0" applyFont="1"/>
    <xf numFmtId="0" fontId="10" fillId="0" borderId="0" xfId="0" applyFont="1" applyAlignment="1">
      <alignment horizontal="right"/>
    </xf>
    <xf numFmtId="0" fontId="10" fillId="0" borderId="1" xfId="0" applyFont="1" applyBorder="1" applyAlignment="1">
      <alignment horizontal="right" wrapText="1"/>
    </xf>
    <xf numFmtId="0" fontId="10" fillId="0" borderId="0" xfId="0" applyFont="1" applyBorder="1" applyAlignment="1">
      <alignment horizontal="left"/>
    </xf>
    <xf numFmtId="0" fontId="0" fillId="0" borderId="0" xfId="0" applyAlignment="1"/>
    <xf numFmtId="169" fontId="0" fillId="0" borderId="0" xfId="0" applyNumberFormat="1"/>
    <xf numFmtId="0" fontId="10" fillId="0" borderId="1" xfId="0" applyFont="1" applyBorder="1" applyAlignment="1"/>
    <xf numFmtId="0" fontId="0" fillId="0" borderId="1" xfId="0" applyBorder="1" applyAlignment="1"/>
    <xf numFmtId="0" fontId="10" fillId="0" borderId="1" xfId="0" applyFont="1" applyBorder="1" applyAlignment="1">
      <alignment horizontal="right"/>
    </xf>
    <xf numFmtId="0" fontId="0" fillId="0" borderId="0" xfId="0" applyAlignment="1">
      <alignment horizontal="left"/>
    </xf>
    <xf numFmtId="166" fontId="0" fillId="0" borderId="0" xfId="0" applyNumberFormat="1"/>
    <xf numFmtId="0" fontId="0" fillId="0" borderId="0" xfId="0" applyBorder="1"/>
    <xf numFmtId="0" fontId="10" fillId="0" borderId="0" xfId="0" applyFont="1" applyBorder="1" applyAlignment="1"/>
    <xf numFmtId="0" fontId="10" fillId="0" borderId="0" xfId="0" applyFont="1" applyAlignment="1"/>
    <xf numFmtId="10" fontId="0" fillId="0" borderId="0" xfId="3" applyNumberFormat="1" applyFont="1"/>
    <xf numFmtId="14" fontId="0" fillId="0" borderId="0" xfId="0" applyNumberFormat="1" applyAlignment="1">
      <alignment horizontal="left"/>
    </xf>
    <xf numFmtId="3" fontId="0" fillId="0" borderId="0" xfId="0" applyNumberFormat="1"/>
    <xf numFmtId="0" fontId="17" fillId="0" borderId="1" xfId="0" applyFont="1" applyBorder="1" applyAlignment="1">
      <alignment horizontal="left"/>
    </xf>
    <xf numFmtId="0" fontId="0" fillId="0" borderId="0" xfId="0" applyFont="1"/>
    <xf numFmtId="3" fontId="10" fillId="0" borderId="0" xfId="0" applyNumberFormat="1" applyFont="1"/>
    <xf numFmtId="166" fontId="10" fillId="0" borderId="0" xfId="0" applyNumberFormat="1" applyFont="1"/>
    <xf numFmtId="9" fontId="0" fillId="0" borderId="0" xfId="3" applyFont="1"/>
    <xf numFmtId="9" fontId="10" fillId="0" borderId="0" xfId="3" applyFont="1"/>
    <xf numFmtId="0" fontId="10" fillId="0" borderId="0" xfId="0" applyFont="1" applyAlignment="1">
      <alignment horizontal="left"/>
    </xf>
    <xf numFmtId="3" fontId="0" fillId="0" borderId="0" xfId="0" applyNumberFormat="1" applyAlignment="1">
      <alignment horizontal="right"/>
    </xf>
    <xf numFmtId="168" fontId="0" fillId="0" borderId="0" xfId="0" applyNumberFormat="1" applyAlignment="1">
      <alignment horizontal="right"/>
    </xf>
    <xf numFmtId="168" fontId="0" fillId="0" borderId="0" xfId="0" applyNumberFormat="1"/>
    <xf numFmtId="0" fontId="0" fillId="0" borderId="0" xfId="0" applyFill="1" applyAlignment="1">
      <alignment horizontal="left"/>
    </xf>
    <xf numFmtId="168" fontId="0" fillId="0" borderId="0" xfId="0" applyNumberFormat="1" applyFill="1"/>
    <xf numFmtId="0" fontId="10" fillId="0" borderId="0" xfId="0" applyFont="1" applyBorder="1" applyAlignment="1">
      <alignment horizontal="center"/>
    </xf>
    <xf numFmtId="0" fontId="0" fillId="0" borderId="0" xfId="0" applyFont="1" applyBorder="1" applyAlignment="1"/>
    <xf numFmtId="167" fontId="0" fillId="0" borderId="0" xfId="3" applyNumberFormat="1" applyFont="1" applyAlignment="1">
      <alignment horizontal="right"/>
    </xf>
    <xf numFmtId="167" fontId="0" fillId="0" borderId="0" xfId="3" applyNumberFormat="1" applyFont="1" applyAlignment="1">
      <alignment horizontal="center"/>
    </xf>
    <xf numFmtId="0" fontId="0" fillId="0" borderId="0" xfId="0" applyAlignment="1">
      <alignment wrapText="1"/>
    </xf>
    <xf numFmtId="10" fontId="0" fillId="0" borderId="0" xfId="3" applyNumberFormat="1" applyFont="1" applyAlignment="1">
      <alignment horizontal="center"/>
    </xf>
    <xf numFmtId="167" fontId="0" fillId="0" borderId="0" xfId="3" applyNumberFormat="1" applyFont="1"/>
    <xf numFmtId="0" fontId="0" fillId="0" borderId="0" xfId="0" applyBorder="1" applyAlignment="1">
      <alignment horizontal="left"/>
    </xf>
    <xf numFmtId="0" fontId="0" fillId="0" borderId="0" xfId="0" applyBorder="1" applyAlignment="1">
      <alignment wrapText="1"/>
    </xf>
    <xf numFmtId="0" fontId="0" fillId="0" borderId="0" xfId="0" applyAlignment="1">
      <alignment horizontal="left" wrapText="1"/>
    </xf>
    <xf numFmtId="0" fontId="10" fillId="0" borderId="1" xfId="0" applyFont="1" applyBorder="1" applyAlignment="1">
      <alignment horizontal="left"/>
    </xf>
    <xf numFmtId="0" fontId="0" fillId="0" borderId="0" xfId="0" applyAlignment="1">
      <alignment horizontal="center"/>
    </xf>
    <xf numFmtId="0" fontId="0" fillId="0" borderId="0" xfId="0" applyFont="1" applyBorder="1" applyAlignment="1">
      <alignment wrapText="1"/>
    </xf>
    <xf numFmtId="0" fontId="0" fillId="0" borderId="0" xfId="0" applyFont="1" applyBorder="1"/>
    <xf numFmtId="10" fontId="0" fillId="0" borderId="0" xfId="3" applyNumberFormat="1" applyFont="1" applyAlignment="1">
      <alignment horizontal="right"/>
    </xf>
    <xf numFmtId="0" fontId="0" fillId="0" borderId="0" xfId="3" applyNumberFormat="1" applyFont="1" applyAlignment="1"/>
    <xf numFmtId="0" fontId="0" fillId="0" borderId="0" xfId="3" applyNumberFormat="1" applyFont="1" applyAlignment="1">
      <alignment wrapText="1"/>
    </xf>
    <xf numFmtId="166" fontId="0" fillId="0" borderId="0" xfId="0" applyNumberFormat="1" applyFill="1"/>
    <xf numFmtId="167" fontId="0" fillId="0" borderId="0" xfId="3" applyNumberFormat="1" applyFont="1" applyFill="1"/>
    <xf numFmtId="0" fontId="10" fillId="0" borderId="0" xfId="0" applyFont="1" applyFill="1"/>
    <xf numFmtId="166" fontId="10" fillId="0" borderId="0" xfId="0" applyNumberFormat="1" applyFont="1" applyFill="1"/>
    <xf numFmtId="167" fontId="10" fillId="0" borderId="0" xfId="3" applyNumberFormat="1" applyFont="1" applyFill="1"/>
    <xf numFmtId="3" fontId="0" fillId="0" borderId="0" xfId="0" applyNumberFormat="1" applyFill="1"/>
    <xf numFmtId="3" fontId="10" fillId="0" borderId="0" xfId="0" applyNumberFormat="1" applyFont="1" applyFill="1"/>
    <xf numFmtId="0" fontId="9" fillId="2" borderId="0" xfId="0" applyFont="1" applyFill="1" applyAlignment="1"/>
    <xf numFmtId="172" fontId="22" fillId="0" borderId="0" xfId="0" applyNumberFormat="1" applyFont="1"/>
    <xf numFmtId="173" fontId="22" fillId="0" borderId="0" xfId="0" applyNumberFormat="1" applyFont="1"/>
    <xf numFmtId="174" fontId="13" fillId="0" borderId="1" xfId="8" applyNumberFormat="1" applyFont="1" applyFill="1" applyBorder="1" applyAlignment="1" applyProtection="1">
      <alignment horizontal="left"/>
    </xf>
    <xf numFmtId="166" fontId="22" fillId="0" borderId="1" xfId="0" applyNumberFormat="1" applyFont="1" applyFill="1" applyBorder="1"/>
    <xf numFmtId="0" fontId="10" fillId="0" borderId="1" xfId="0" applyFont="1" applyFill="1" applyBorder="1"/>
    <xf numFmtId="167" fontId="22" fillId="0" borderId="1" xfId="3" applyNumberFormat="1" applyFont="1" applyFill="1" applyBorder="1"/>
    <xf numFmtId="37" fontId="13" fillId="0" borderId="1" xfId="8" applyNumberFormat="1" applyFont="1" applyFill="1" applyBorder="1" applyAlignment="1" applyProtection="1">
      <alignment horizontal="left"/>
    </xf>
    <xf numFmtId="0" fontId="0" fillId="0" borderId="1" xfId="0" applyFont="1" applyFill="1" applyBorder="1"/>
    <xf numFmtId="174" fontId="14" fillId="0" borderId="0" xfId="8" applyNumberFormat="1" applyFont="1" applyFill="1" applyAlignment="1" applyProtection="1">
      <alignment horizontal="left"/>
    </xf>
    <xf numFmtId="166" fontId="16" fillId="0" borderId="0" xfId="0" applyNumberFormat="1" applyFont="1" applyFill="1"/>
    <xf numFmtId="0" fontId="0" fillId="0" borderId="0" xfId="0" applyFont="1" applyFill="1"/>
    <xf numFmtId="167" fontId="16" fillId="0" borderId="0" xfId="3" applyNumberFormat="1" applyFont="1" applyFill="1"/>
    <xf numFmtId="37" fontId="13" fillId="0" borderId="1" xfId="0" applyNumberFormat="1" applyFont="1" applyFill="1" applyBorder="1" applyAlignment="1" applyProtection="1">
      <alignment horizontal="left"/>
    </xf>
    <xf numFmtId="0" fontId="14" fillId="0" borderId="0" xfId="0" applyFont="1" applyFill="1"/>
    <xf numFmtId="0" fontId="14" fillId="0" borderId="0" xfId="0" applyFont="1" applyFill="1" applyAlignment="1">
      <alignment horizontal="left"/>
    </xf>
    <xf numFmtId="37" fontId="14" fillId="0" borderId="0" xfId="0" applyNumberFormat="1" applyFont="1" applyFill="1" applyAlignment="1" applyProtection="1">
      <alignment horizontal="left"/>
    </xf>
    <xf numFmtId="174" fontId="14" fillId="0" borderId="0" xfId="0" applyNumberFormat="1" applyFont="1" applyFill="1" applyAlignment="1" applyProtection="1">
      <alignment horizontal="left"/>
    </xf>
    <xf numFmtId="0" fontId="0" fillId="0" borderId="0" xfId="0" applyFill="1" applyBorder="1"/>
    <xf numFmtId="0" fontId="16" fillId="0" borderId="0" xfId="0" applyFont="1"/>
    <xf numFmtId="0" fontId="15" fillId="0" borderId="1" xfId="0" applyFont="1" applyFill="1" applyBorder="1"/>
    <xf numFmtId="0" fontId="15" fillId="0" borderId="0" xfId="0" applyFont="1" applyFill="1"/>
    <xf numFmtId="37" fontId="13" fillId="0" borderId="0" xfId="8" applyNumberFormat="1" applyFont="1" applyFill="1" applyAlignment="1" applyProtection="1">
      <alignment horizontal="left"/>
    </xf>
    <xf numFmtId="164" fontId="13" fillId="0" borderId="1" xfId="8" applyNumberFormat="1" applyFont="1" applyFill="1" applyBorder="1" applyAlignment="1" applyProtection="1">
      <alignment horizontal="left"/>
    </xf>
    <xf numFmtId="164" fontId="14" fillId="0" borderId="0" xfId="8" applyNumberFormat="1" applyFont="1" applyFill="1" applyAlignment="1" applyProtection="1">
      <alignment horizontal="left"/>
    </xf>
    <xf numFmtId="174" fontId="14" fillId="0" borderId="0" xfId="8" applyNumberFormat="1" applyFont="1" applyFill="1" applyBorder="1" applyAlignment="1" applyProtection="1">
      <alignment horizontal="left"/>
    </xf>
    <xf numFmtId="166" fontId="10" fillId="0" borderId="1" xfId="0" applyNumberFormat="1" applyFont="1" applyFill="1" applyBorder="1"/>
    <xf numFmtId="174" fontId="14" fillId="0" borderId="0" xfId="8" applyNumberFormat="1" applyFont="1" applyBorder="1" applyAlignment="1" applyProtection="1">
      <alignment horizontal="left"/>
    </xf>
    <xf numFmtId="37" fontId="13" fillId="0" borderId="0" xfId="0" applyNumberFormat="1" applyFont="1" applyFill="1" applyBorder="1" applyAlignment="1" applyProtection="1">
      <alignment horizontal="left"/>
    </xf>
    <xf numFmtId="0" fontId="23" fillId="0" borderId="0" xfId="0" quotePrefix="1" applyFont="1" applyAlignment="1">
      <alignment horizontal="center"/>
    </xf>
    <xf numFmtId="166" fontId="10" fillId="0" borderId="1" xfId="0" quotePrefix="1" applyNumberFormat="1" applyFont="1" applyBorder="1" applyAlignment="1">
      <alignment horizontal="right"/>
    </xf>
    <xf numFmtId="0" fontId="23" fillId="0" borderId="1" xfId="0" quotePrefix="1" applyFont="1" applyBorder="1" applyAlignment="1">
      <alignment horizontal="center"/>
    </xf>
    <xf numFmtId="166" fontId="10" fillId="0" borderId="1" xfId="0" applyNumberFormat="1" applyFont="1" applyBorder="1"/>
    <xf numFmtId="166" fontId="22" fillId="0" borderId="0" xfId="0" applyNumberFormat="1" applyFont="1" applyFill="1"/>
    <xf numFmtId="167" fontId="22" fillId="0" borderId="0" xfId="3" applyNumberFormat="1" applyFont="1" applyFill="1"/>
    <xf numFmtId="37" fontId="14" fillId="0" borderId="0" xfId="8" applyNumberFormat="1" applyFont="1" applyFill="1" applyAlignment="1" applyProtection="1">
      <alignment horizontal="left"/>
    </xf>
    <xf numFmtId="0" fontId="14" fillId="0" borderId="0" xfId="0" applyFont="1" applyFill="1" applyAlignment="1"/>
    <xf numFmtId="0" fontId="14" fillId="0" borderId="0" xfId="8" applyFont="1" applyFill="1"/>
    <xf numFmtId="3" fontId="14" fillId="0" borderId="0" xfId="8" applyNumberFormat="1" applyFont="1" applyFill="1"/>
    <xf numFmtId="0" fontId="0" fillId="0" borderId="2" xfId="0" applyBorder="1"/>
    <xf numFmtId="0" fontId="10" fillId="0" borderId="2" xfId="0" applyFont="1" applyBorder="1"/>
    <xf numFmtId="166" fontId="22" fillId="0" borderId="2" xfId="0" applyNumberFormat="1" applyFont="1" applyFill="1" applyBorder="1"/>
    <xf numFmtId="0" fontId="0" fillId="0" borderId="2" xfId="0" applyFill="1" applyBorder="1"/>
    <xf numFmtId="167" fontId="22" fillId="0" borderId="2" xfId="3" applyNumberFormat="1" applyFont="1" applyFill="1" applyBorder="1"/>
    <xf numFmtId="0" fontId="6" fillId="0" borderId="0" xfId="9" applyFont="1"/>
    <xf numFmtId="0" fontId="5" fillId="0" borderId="0" xfId="9" applyFont="1" applyFill="1" applyAlignment="1">
      <alignment horizontal="center"/>
    </xf>
    <xf numFmtId="0" fontId="15" fillId="0" borderId="0" xfId="9"/>
    <xf numFmtId="0" fontId="15" fillId="0" borderId="0" xfId="9" applyFont="1"/>
    <xf numFmtId="0" fontId="10" fillId="0" borderId="0" xfId="9" applyFont="1" applyBorder="1" applyAlignment="1">
      <alignment horizontal="left"/>
    </xf>
    <xf numFmtId="0" fontId="8" fillId="0" borderId="0" xfId="1" applyBorder="1" applyAlignment="1"/>
    <xf numFmtId="0" fontId="0" fillId="0" borderId="0" xfId="9" applyFont="1" applyBorder="1" applyAlignment="1">
      <alignment horizontal="left"/>
    </xf>
    <xf numFmtId="0" fontId="15" fillId="0" borderId="0" xfId="9" applyFont="1" applyBorder="1" applyAlignment="1">
      <alignment horizontal="left"/>
    </xf>
    <xf numFmtId="0" fontId="15" fillId="0" borderId="0" xfId="9" applyAlignment="1">
      <alignment horizontal="left" wrapText="1"/>
    </xf>
    <xf numFmtId="0" fontId="15" fillId="0" borderId="0" xfId="9" applyFill="1"/>
    <xf numFmtId="0" fontId="10" fillId="0" borderId="1" xfId="9" applyFont="1" applyBorder="1" applyAlignment="1">
      <alignment horizontal="left"/>
    </xf>
    <xf numFmtId="0" fontId="10" fillId="0" borderId="1" xfId="9" applyFont="1" applyBorder="1" applyAlignment="1">
      <alignment horizontal="right"/>
    </xf>
    <xf numFmtId="0" fontId="10" fillId="0" borderId="0" xfId="0" applyFont="1" applyAlignment="1">
      <alignment wrapText="1"/>
    </xf>
    <xf numFmtId="170" fontId="0" fillId="0" borderId="0" xfId="0" applyNumberFormat="1" applyAlignment="1">
      <alignment horizontal="right"/>
    </xf>
    <xf numFmtId="0" fontId="22" fillId="0" borderId="1" xfId="0" applyFont="1" applyBorder="1" applyAlignment="1">
      <alignment horizontal="left"/>
    </xf>
    <xf numFmtId="0" fontId="22" fillId="0" borderId="1" xfId="0" applyFont="1" applyBorder="1" applyAlignment="1">
      <alignment horizontal="right"/>
    </xf>
    <xf numFmtId="0" fontId="0" fillId="0" borderId="0" xfId="0" applyFont="1" applyAlignment="1">
      <alignment horizontal="left"/>
    </xf>
    <xf numFmtId="17" fontId="21" fillId="0" borderId="0" xfId="0" applyNumberFormat="1" applyFont="1"/>
    <xf numFmtId="43" fontId="0" fillId="0" borderId="0" xfId="2" applyFont="1"/>
    <xf numFmtId="43" fontId="0" fillId="0" borderId="1" xfId="2" applyFont="1" applyBorder="1"/>
    <xf numFmtId="17" fontId="16" fillId="0" borderId="0" xfId="0" quotePrefix="1" applyNumberFormat="1" applyFont="1"/>
    <xf numFmtId="17" fontId="16" fillId="0" borderId="0" xfId="0" applyNumberFormat="1" applyFont="1"/>
    <xf numFmtId="17" fontId="21" fillId="0" borderId="0" xfId="0" applyNumberFormat="1" applyFont="1" applyAlignment="1"/>
    <xf numFmtId="43" fontId="0" fillId="0" borderId="0" xfId="2" applyFont="1" applyAlignment="1"/>
    <xf numFmtId="17" fontId="16" fillId="0" borderId="0" xfId="0" applyNumberFormat="1" applyFont="1" applyAlignment="1">
      <alignment vertical="top"/>
    </xf>
    <xf numFmtId="17" fontId="3" fillId="0" borderId="0" xfId="0" applyNumberFormat="1" applyFont="1" applyAlignment="1">
      <alignment vertical="top" wrapText="1"/>
    </xf>
    <xf numFmtId="0" fontId="0" fillId="0" borderId="0" xfId="0" applyAlignment="1">
      <alignment vertical="top" wrapText="1"/>
    </xf>
    <xf numFmtId="0" fontId="0" fillId="0" borderId="0" xfId="0" applyFont="1" applyAlignment="1"/>
    <xf numFmtId="167" fontId="10" fillId="0" borderId="0" xfId="3" applyNumberFormat="1" applyFont="1"/>
    <xf numFmtId="0" fontId="0" fillId="0" borderId="0" xfId="3" applyNumberFormat="1" applyFont="1" applyAlignment="1">
      <alignment horizontal="center"/>
    </xf>
    <xf numFmtId="175" fontId="0" fillId="0" borderId="0" xfId="4" applyNumberFormat="1" applyFont="1"/>
    <xf numFmtId="166" fontId="0" fillId="0" borderId="0" xfId="0" applyNumberFormat="1" applyAlignment="1">
      <alignment horizontal="right"/>
    </xf>
    <xf numFmtId="2" fontId="0" fillId="0" borderId="0" xfId="3" applyNumberFormat="1" applyFont="1"/>
    <xf numFmtId="166" fontId="0" fillId="0" borderId="0" xfId="4" applyNumberFormat="1" applyFont="1"/>
    <xf numFmtId="169" fontId="0" fillId="0" borderId="0" xfId="4" applyNumberFormat="1" applyFont="1"/>
    <xf numFmtId="0" fontId="10" fillId="0" borderId="0" xfId="0" applyFont="1" applyAlignment="1">
      <alignment horizontal="left"/>
    </xf>
    <xf numFmtId="0" fontId="0" fillId="0" borderId="0" xfId="0" applyAlignment="1">
      <alignment horizontal="left" wrapText="1"/>
    </xf>
    <xf numFmtId="0" fontId="10" fillId="0" borderId="1" xfId="0" applyFont="1" applyBorder="1" applyAlignment="1">
      <alignment horizontal="left"/>
    </xf>
    <xf numFmtId="0" fontId="0" fillId="0" borderId="0" xfId="0" applyAlignment="1">
      <alignment horizontal="center"/>
    </xf>
    <xf numFmtId="0" fontId="0" fillId="0" borderId="0" xfId="3" applyNumberFormat="1" applyFont="1" applyAlignment="1">
      <alignment horizontal="left" wrapText="1"/>
    </xf>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applyFont="1" applyAlignment="1">
      <alignment wrapText="1"/>
    </xf>
    <xf numFmtId="0" fontId="0" fillId="0" borderId="0" xfId="0" applyFont="1" applyBorder="1" applyAlignment="1">
      <alignment horizontal="left"/>
    </xf>
    <xf numFmtId="0" fontId="0" fillId="0" borderId="0" xfId="0" applyAlignment="1">
      <alignment wrapText="1"/>
    </xf>
    <xf numFmtId="0" fontId="0" fillId="0" borderId="0" xfId="0" applyAlignment="1"/>
    <xf numFmtId="171" fontId="0" fillId="0" borderId="0" xfId="0" applyNumberFormat="1" applyAlignment="1">
      <alignment horizontal="right"/>
    </xf>
    <xf numFmtId="0" fontId="0" fillId="0" borderId="0" xfId="3" applyNumberFormat="1" applyFont="1" applyAlignment="1">
      <alignment horizontal="right"/>
    </xf>
    <xf numFmtId="166" fontId="14" fillId="0" borderId="0" xfId="10" applyNumberFormat="1" applyFont="1"/>
    <xf numFmtId="0" fontId="10" fillId="0" borderId="1" xfId="0" applyFont="1" applyBorder="1" applyAlignment="1">
      <alignment horizontal="left"/>
    </xf>
    <xf numFmtId="0" fontId="0" fillId="0" borderId="0" xfId="0" applyAlignment="1">
      <alignment horizontal="center"/>
    </xf>
    <xf numFmtId="166" fontId="0" fillId="0" borderId="0" xfId="0" applyNumberFormat="1" applyAlignment="1">
      <alignment wrapText="1"/>
    </xf>
    <xf numFmtId="167" fontId="0" fillId="0" borderId="0" xfId="0" applyNumberFormat="1" applyFont="1" applyAlignment="1">
      <alignment horizontal="right"/>
    </xf>
    <xf numFmtId="0" fontId="0" fillId="0" borderId="0" xfId="3" applyNumberFormat="1" applyFont="1" applyAlignment="1">
      <alignment horizontal="left"/>
    </xf>
    <xf numFmtId="0" fontId="0" fillId="0" borderId="0" xfId="0" applyAlignment="1">
      <alignment horizontal="center"/>
    </xf>
    <xf numFmtId="167" fontId="0" fillId="0" borderId="0" xfId="0" applyNumberFormat="1"/>
    <xf numFmtId="0" fontId="0" fillId="0" borderId="0" xfId="0" applyAlignment="1"/>
    <xf numFmtId="0" fontId="14" fillId="0" borderId="0" xfId="0" applyFont="1"/>
    <xf numFmtId="0" fontId="26" fillId="0" borderId="0" xfId="0" applyFont="1" applyAlignment="1">
      <alignment vertical="top"/>
    </xf>
    <xf numFmtId="176" fontId="6" fillId="0" borderId="0" xfId="2" applyNumberFormat="1" applyFont="1"/>
    <xf numFmtId="176" fontId="0" fillId="0" borderId="0" xfId="2" applyNumberFormat="1" applyFont="1"/>
    <xf numFmtId="177" fontId="0" fillId="0" borderId="0" xfId="2" applyNumberFormat="1" applyFont="1"/>
    <xf numFmtId="178" fontId="0" fillId="0" borderId="0" xfId="2" applyNumberFormat="1" applyFont="1"/>
    <xf numFmtId="49" fontId="0" fillId="0" borderId="0" xfId="0" applyNumberFormat="1" applyAlignment="1">
      <alignment horizontal="left"/>
    </xf>
    <xf numFmtId="0" fontId="0" fillId="0" borderId="0" xfId="0" applyAlignment="1">
      <alignment horizontal="left" vertical="top"/>
    </xf>
    <xf numFmtId="0" fontId="0" fillId="0" borderId="0" xfId="0" applyAlignment="1">
      <alignment wrapText="1"/>
    </xf>
    <xf numFmtId="0" fontId="0" fillId="0" borderId="0" xfId="0" applyAlignment="1">
      <alignment wrapText="1"/>
    </xf>
    <xf numFmtId="0" fontId="6" fillId="0" borderId="0" xfId="13" applyFont="1"/>
    <xf numFmtId="0" fontId="5" fillId="0" borderId="0" xfId="13" applyFont="1" applyFill="1" applyAlignment="1">
      <alignment horizontal="center"/>
    </xf>
    <xf numFmtId="0" fontId="15" fillId="0" borderId="0" xfId="13"/>
    <xf numFmtId="0" fontId="10" fillId="0" borderId="0" xfId="13" applyFont="1" applyAlignment="1">
      <alignment wrapText="1"/>
    </xf>
    <xf numFmtId="0" fontId="10" fillId="0" borderId="1" xfId="13" applyFont="1" applyBorder="1" applyAlignment="1">
      <alignment horizontal="left"/>
    </xf>
    <xf numFmtId="0" fontId="10" fillId="0" borderId="1" xfId="13" applyFont="1" applyBorder="1" applyAlignment="1">
      <alignment horizontal="right"/>
    </xf>
    <xf numFmtId="0" fontId="0" fillId="0" borderId="0" xfId="13" applyFont="1"/>
    <xf numFmtId="0" fontId="15" fillId="0" borderId="0" xfId="13" applyFill="1" applyAlignment="1">
      <alignment horizontal="left"/>
    </xf>
    <xf numFmtId="166" fontId="15" fillId="0" borderId="0" xfId="13" applyNumberFormat="1" applyFill="1" applyAlignment="1">
      <alignment horizontal="right"/>
    </xf>
    <xf numFmtId="166" fontId="15" fillId="0" borderId="0" xfId="13" applyNumberFormat="1" applyFill="1"/>
    <xf numFmtId="0" fontId="15" fillId="0" borderId="0" xfId="13" applyAlignment="1">
      <alignment horizontal="left"/>
    </xf>
    <xf numFmtId="167" fontId="15" fillId="0" borderId="0" xfId="14" applyNumberFormat="1"/>
    <xf numFmtId="0" fontId="10" fillId="0" borderId="0" xfId="13" applyFont="1" applyBorder="1" applyAlignment="1"/>
    <xf numFmtId="0" fontId="15" fillId="0" borderId="0" xfId="13" applyFill="1"/>
    <xf numFmtId="0" fontId="15" fillId="0" borderId="0" xfId="13" applyBorder="1"/>
    <xf numFmtId="0" fontId="15" fillId="0" borderId="1" xfId="13" applyBorder="1"/>
    <xf numFmtId="0" fontId="10" fillId="0" borderId="0" xfId="13" applyFont="1" applyBorder="1" applyAlignment="1">
      <alignment horizontal="left"/>
    </xf>
    <xf numFmtId="0" fontId="6" fillId="0" borderId="0" xfId="15" applyFont="1"/>
    <xf numFmtId="0" fontId="5" fillId="0" borderId="0" xfId="15" applyFont="1" applyFill="1" applyAlignment="1">
      <alignment horizontal="center"/>
    </xf>
    <xf numFmtId="0" fontId="15" fillId="0" borderId="0" xfId="15"/>
    <xf numFmtId="0" fontId="15" fillId="0" borderId="0" xfId="15" applyFont="1"/>
    <xf numFmtId="3" fontId="13" fillId="0" borderId="0" xfId="17" applyNumberFormat="1" applyFont="1" applyBorder="1" applyAlignment="1">
      <alignment horizontal="left" vertical="center"/>
    </xf>
    <xf numFmtId="3" fontId="13" fillId="0" borderId="0" xfId="17" applyNumberFormat="1" applyFont="1" applyBorder="1" applyAlignment="1">
      <alignment horizontal="right" vertical="center"/>
    </xf>
    <xf numFmtId="0" fontId="15" fillId="0" borderId="0" xfId="15" applyFont="1" applyBorder="1"/>
    <xf numFmtId="3" fontId="13" fillId="0" borderId="1" xfId="17" applyNumberFormat="1" applyFont="1" applyBorder="1" applyAlignment="1">
      <alignment horizontal="left" vertical="center"/>
    </xf>
    <xf numFmtId="3" fontId="13" fillId="0" borderId="1" xfId="17" applyNumberFormat="1" applyFont="1" applyBorder="1" applyAlignment="1">
      <alignment horizontal="right" vertical="center"/>
    </xf>
    <xf numFmtId="0" fontId="10" fillId="0" borderId="1" xfId="16" applyFont="1" applyBorder="1" applyAlignment="1">
      <alignment horizontal="right"/>
    </xf>
    <xf numFmtId="3" fontId="13" fillId="0" borderId="0" xfId="17" applyNumberFormat="1" applyFont="1" applyAlignment="1">
      <alignment vertical="center"/>
    </xf>
    <xf numFmtId="3" fontId="14" fillId="0" borderId="0" xfId="17" applyNumberFormat="1" applyFont="1" applyFill="1" applyAlignment="1">
      <alignment horizontal="left" vertical="center"/>
    </xf>
    <xf numFmtId="3" fontId="14" fillId="0" borderId="0" xfId="17" applyNumberFormat="1" applyFont="1" applyFill="1" applyAlignment="1">
      <alignment horizontal="right" vertical="center"/>
    </xf>
    <xf numFmtId="166" fontId="15" fillId="0" borderId="0" xfId="15" applyNumberFormat="1" applyFont="1" applyFill="1"/>
    <xf numFmtId="3" fontId="13" fillId="0" borderId="0" xfId="17" applyNumberFormat="1" applyFont="1" applyFill="1" applyAlignment="1">
      <alignment horizontal="left" vertical="center"/>
    </xf>
    <xf numFmtId="3" fontId="13" fillId="0" borderId="0" xfId="17" applyNumberFormat="1" applyFont="1" applyFill="1" applyAlignment="1">
      <alignment horizontal="right" vertical="center"/>
    </xf>
    <xf numFmtId="166" fontId="13" fillId="0" borderId="0" xfId="18" applyNumberFormat="1" applyFont="1" applyFill="1" applyAlignment="1">
      <alignment horizontal="right" vertical="center"/>
    </xf>
    <xf numFmtId="166" fontId="15" fillId="0" borderId="0" xfId="18" applyNumberFormat="1" applyFont="1" applyFill="1"/>
    <xf numFmtId="166" fontId="10" fillId="0" borderId="0" xfId="15" applyNumberFormat="1" applyFont="1" applyFill="1"/>
    <xf numFmtId="0" fontId="10" fillId="0" borderId="1" xfId="15" applyFont="1" applyBorder="1"/>
    <xf numFmtId="0" fontId="10" fillId="0" borderId="1" xfId="15" applyFont="1" applyBorder="1" applyAlignment="1">
      <alignment horizontal="right"/>
    </xf>
    <xf numFmtId="0" fontId="15" fillId="0" borderId="0" xfId="15" applyFont="1" applyFill="1" applyAlignment="1">
      <alignment horizontal="left"/>
    </xf>
    <xf numFmtId="3" fontId="15" fillId="0" borderId="0" xfId="15" applyNumberFormat="1" applyFont="1" applyFill="1"/>
    <xf numFmtId="0" fontId="15" fillId="0" borderId="0" xfId="15" applyFont="1" applyFill="1"/>
    <xf numFmtId="0" fontId="10" fillId="0" borderId="0" xfId="13" applyFont="1" applyAlignment="1">
      <alignment horizontal="right"/>
    </xf>
    <xf numFmtId="3" fontId="17" fillId="0" borderId="0" xfId="17" applyNumberFormat="1" applyFont="1" applyBorder="1" applyAlignment="1">
      <alignment horizontal="left" vertical="center"/>
    </xf>
    <xf numFmtId="3" fontId="17" fillId="0" borderId="0" xfId="15" applyNumberFormat="1" applyFont="1" applyBorder="1" applyAlignment="1">
      <alignment horizontal="right" vertical="center"/>
    </xf>
    <xf numFmtId="3" fontId="15" fillId="0" borderId="0" xfId="13" applyNumberFormat="1" applyFill="1"/>
    <xf numFmtId="3" fontId="15" fillId="0" borderId="0" xfId="13" applyNumberFormat="1"/>
    <xf numFmtId="166" fontId="15" fillId="0" borderId="0" xfId="13" applyNumberFormat="1"/>
    <xf numFmtId="0" fontId="10" fillId="0" borderId="0" xfId="13" applyFont="1"/>
    <xf numFmtId="3" fontId="10" fillId="0" borderId="0" xfId="13" applyNumberFormat="1" applyFont="1"/>
    <xf numFmtId="166" fontId="10" fillId="0" borderId="0" xfId="13" applyNumberFormat="1" applyFont="1"/>
    <xf numFmtId="0" fontId="15" fillId="0" borderId="0" xfId="13" applyBorder="1" applyAlignment="1">
      <alignment wrapText="1"/>
    </xf>
    <xf numFmtId="3" fontId="17" fillId="0" borderId="0" xfId="17" applyNumberFormat="1" applyFont="1" applyBorder="1" applyAlignment="1">
      <alignment vertical="center"/>
    </xf>
    <xf numFmtId="0" fontId="15" fillId="0" borderId="0" xfId="13" applyAlignment="1">
      <alignment wrapText="1"/>
    </xf>
    <xf numFmtId="3" fontId="17" fillId="0" borderId="0" xfId="17" applyNumberFormat="1" applyFont="1" applyAlignment="1">
      <alignment vertical="center"/>
    </xf>
    <xf numFmtId="3" fontId="17" fillId="0" borderId="0" xfId="17" applyNumberFormat="1" applyFont="1" applyAlignment="1">
      <alignment horizontal="right" vertical="center"/>
    </xf>
    <xf numFmtId="3" fontId="18" fillId="0" borderId="0" xfId="17" applyNumberFormat="1" applyFont="1" applyAlignment="1">
      <alignment vertical="center"/>
    </xf>
    <xf numFmtId="3" fontId="18" fillId="0" borderId="0" xfId="17" applyNumberFormat="1" applyFont="1" applyAlignment="1">
      <alignment horizontal="left" vertical="center"/>
    </xf>
    <xf numFmtId="3" fontId="18" fillId="0" borderId="0" xfId="15" applyNumberFormat="1" applyFont="1" applyFill="1" applyAlignment="1">
      <alignment vertical="center"/>
    </xf>
    <xf numFmtId="3" fontId="18" fillId="0" borderId="0" xfId="15" applyNumberFormat="1" applyFont="1" applyFill="1" applyAlignment="1">
      <alignment horizontal="left" vertical="center"/>
    </xf>
    <xf numFmtId="167" fontId="10" fillId="0" borderId="0" xfId="14" applyNumberFormat="1" applyFont="1"/>
    <xf numFmtId="0" fontId="10" fillId="0" borderId="0" xfId="13" applyFont="1" applyAlignment="1">
      <alignment horizontal="right" wrapText="1"/>
    </xf>
    <xf numFmtId="3" fontId="15" fillId="0" borderId="0" xfId="13" applyNumberFormat="1" applyFill="1" applyAlignment="1">
      <alignment horizontal="right"/>
    </xf>
    <xf numFmtId="0" fontId="10" fillId="0" borderId="1" xfId="13" applyFont="1" applyBorder="1" applyAlignment="1"/>
    <xf numFmtId="0" fontId="10" fillId="0" borderId="0" xfId="13" applyFont="1" applyAlignment="1">
      <alignment horizontal="left"/>
    </xf>
    <xf numFmtId="0" fontId="0" fillId="0" borderId="0" xfId="0" applyAlignment="1">
      <alignment horizontal="right"/>
    </xf>
    <xf numFmtId="0" fontId="0" fillId="0" borderId="0" xfId="0" applyFont="1" applyAlignment="1">
      <alignment horizontal="right"/>
    </xf>
    <xf numFmtId="3" fontId="0" fillId="0" borderId="0" xfId="13" applyNumberFormat="1" applyFont="1" applyFill="1" applyAlignment="1">
      <alignment horizontal="right"/>
    </xf>
    <xf numFmtId="0" fontId="0" fillId="0" borderId="0" xfId="0" applyAlignment="1">
      <alignment horizontal="left"/>
    </xf>
    <xf numFmtId="0" fontId="10" fillId="0" borderId="1" xfId="0" applyFont="1" applyBorder="1" applyAlignment="1">
      <alignment horizontal="left"/>
    </xf>
    <xf numFmtId="0" fontId="10" fillId="0" borderId="0" xfId="0" applyFont="1" applyAlignment="1">
      <alignment horizontal="center"/>
    </xf>
    <xf numFmtId="0" fontId="0" fillId="0" borderId="0" xfId="0" applyAlignment="1">
      <alignment horizontal="left" wrapText="1"/>
    </xf>
    <xf numFmtId="0" fontId="10" fillId="0" borderId="1" xfId="0" applyFont="1" applyBorder="1" applyAlignment="1"/>
    <xf numFmtId="0" fontId="0" fillId="0" borderId="0" xfId="0" applyAlignment="1">
      <alignment horizontal="left" vertical="top" wrapText="1"/>
    </xf>
    <xf numFmtId="0" fontId="10" fillId="0" borderId="1" xfId="13" applyFont="1" applyBorder="1" applyAlignment="1">
      <alignment horizontal="left"/>
    </xf>
    <xf numFmtId="0" fontId="10" fillId="0" borderId="0" xfId="0" applyFont="1" applyAlignment="1">
      <alignment horizontal="left"/>
    </xf>
    <xf numFmtId="0" fontId="0" fillId="0" borderId="0" xfId="0" applyAlignment="1">
      <alignment wrapText="1"/>
    </xf>
    <xf numFmtId="0" fontId="0" fillId="0" borderId="0" xfId="0" applyAlignment="1">
      <alignment horizontal="left"/>
    </xf>
    <xf numFmtId="0" fontId="0" fillId="0" borderId="0" xfId="0" applyFont="1" applyAlignment="1">
      <alignment horizontal="left"/>
    </xf>
    <xf numFmtId="0" fontId="10" fillId="0" borderId="1" xfId="0" applyFont="1" applyBorder="1" applyAlignment="1">
      <alignment horizontal="left"/>
    </xf>
    <xf numFmtId="0" fontId="10" fillId="0" borderId="0" xfId="0" applyFont="1" applyAlignment="1">
      <alignment horizontal="center"/>
    </xf>
    <xf numFmtId="0" fontId="10" fillId="0" borderId="0" xfId="0" applyFont="1" applyAlignment="1">
      <alignment horizontal="left"/>
    </xf>
    <xf numFmtId="0" fontId="0" fillId="0" borderId="0" xfId="0" applyAlignment="1">
      <alignment wrapText="1"/>
    </xf>
    <xf numFmtId="0" fontId="5" fillId="0" borderId="0" xfId="0" applyFont="1" applyAlignment="1">
      <alignment horizontal="center"/>
    </xf>
    <xf numFmtId="164" fontId="13" fillId="0" borderId="1" xfId="1" applyNumberFormat="1" applyFont="1" applyBorder="1" applyAlignment="1">
      <alignment horizontal="right"/>
    </xf>
    <xf numFmtId="165" fontId="13" fillId="0" borderId="1" xfId="1" applyNumberFormat="1" applyFont="1" applyBorder="1" applyAlignment="1">
      <alignment horizontal="right"/>
    </xf>
    <xf numFmtId="164" fontId="13" fillId="0" borderId="0" xfId="1" applyNumberFormat="1" applyFont="1" applyAlignment="1">
      <alignment horizontal="right"/>
    </xf>
    <xf numFmtId="165" fontId="13" fillId="0" borderId="0" xfId="1" applyNumberFormat="1" applyFont="1" applyAlignment="1">
      <alignment horizontal="right"/>
    </xf>
    <xf numFmtId="164" fontId="11" fillId="3" borderId="0" xfId="1" applyNumberFormat="1" applyFont="1" applyFill="1" applyAlignment="1">
      <alignment horizontal="left"/>
    </xf>
    <xf numFmtId="166" fontId="11" fillId="3" borderId="0" xfId="1" applyNumberFormat="1" applyFont="1" applyFill="1"/>
    <xf numFmtId="180" fontId="0" fillId="0" borderId="0" xfId="0" applyNumberFormat="1"/>
    <xf numFmtId="37" fontId="13" fillId="0" borderId="0" xfId="1" applyNumberFormat="1" applyFont="1"/>
    <xf numFmtId="166" fontId="13" fillId="0" borderId="0" xfId="1" applyNumberFormat="1" applyFont="1"/>
    <xf numFmtId="37" fontId="14" fillId="0" borderId="0" xfId="1" applyNumberFormat="1" applyFont="1" applyAlignment="1">
      <alignment horizontal="left"/>
    </xf>
    <xf numFmtId="166" fontId="14" fillId="0" borderId="0" xfId="1" applyNumberFormat="1" applyFont="1"/>
    <xf numFmtId="164" fontId="13" fillId="4" borderId="0" xfId="1" applyNumberFormat="1" applyFont="1" applyFill="1" applyAlignment="1">
      <alignment horizontal="left"/>
    </xf>
    <xf numFmtId="166" fontId="13" fillId="4" borderId="0" xfId="1" applyNumberFormat="1" applyFont="1" applyFill="1"/>
    <xf numFmtId="3" fontId="14" fillId="0" borderId="0" xfId="1" applyNumberFormat="1" applyFont="1"/>
    <xf numFmtId="164" fontId="13" fillId="0" borderId="0" xfId="1" applyNumberFormat="1" applyFont="1" applyAlignment="1">
      <alignment horizontal="left"/>
    </xf>
    <xf numFmtId="37" fontId="13" fillId="0" borderId="0" xfId="1" applyNumberFormat="1" applyFont="1" applyAlignment="1">
      <alignment horizontal="left"/>
    </xf>
    <xf numFmtId="164" fontId="14" fillId="0" borderId="0" xfId="1" applyNumberFormat="1" applyFont="1" applyAlignment="1">
      <alignment horizontal="left"/>
    </xf>
    <xf numFmtId="0" fontId="0" fillId="0" borderId="0" xfId="0" quotePrefix="1"/>
    <xf numFmtId="43" fontId="24" fillId="0" borderId="0" xfId="2" applyFont="1"/>
    <xf numFmtId="166" fontId="11" fillId="0" borderId="0" xfId="1" applyNumberFormat="1" applyFont="1"/>
    <xf numFmtId="166" fontId="14" fillId="0" borderId="0" xfId="1" applyNumberFormat="1" applyFont="1" applyAlignment="1">
      <alignment horizontal="right"/>
    </xf>
    <xf numFmtId="177" fontId="14" fillId="0" borderId="0" xfId="2" applyNumberFormat="1" applyFont="1"/>
    <xf numFmtId="167" fontId="14" fillId="0" borderId="0" xfId="3" applyNumberFormat="1" applyFont="1"/>
    <xf numFmtId="179" fontId="0" fillId="0" borderId="0" xfId="0" applyNumberFormat="1"/>
    <xf numFmtId="167" fontId="0" fillId="0" borderId="0" xfId="3" quotePrefix="1" applyNumberFormat="1" applyFont="1"/>
    <xf numFmtId="0" fontId="20" fillId="0" borderId="0" xfId="0" applyFont="1" applyAlignment="1">
      <alignment vertical="center"/>
    </xf>
    <xf numFmtId="0" fontId="6" fillId="0" borderId="0" xfId="19" applyFont="1"/>
    <xf numFmtId="0" fontId="5" fillId="0" borderId="0" xfId="19" applyFont="1" applyAlignment="1">
      <alignment horizontal="center"/>
    </xf>
    <xf numFmtId="0" fontId="1" fillId="0" borderId="0" xfId="19"/>
    <xf numFmtId="0" fontId="16" fillId="0" borderId="0" xfId="19" applyFont="1"/>
    <xf numFmtId="0" fontId="10" fillId="0" borderId="1" xfId="19" applyFont="1" applyBorder="1"/>
    <xf numFmtId="0" fontId="10" fillId="0" borderId="1" xfId="19" applyFont="1" applyBorder="1" applyAlignment="1">
      <alignment horizontal="right"/>
    </xf>
    <xf numFmtId="0" fontId="10" fillId="0" borderId="0" xfId="19" applyFont="1" applyAlignment="1">
      <alignment horizontal="right"/>
    </xf>
    <xf numFmtId="0" fontId="16" fillId="0" borderId="0" xfId="19" applyFont="1" applyAlignment="1">
      <alignment horizontal="left"/>
    </xf>
    <xf numFmtId="166" fontId="16" fillId="0" borderId="0" xfId="19" applyNumberFormat="1" applyFont="1" applyAlignment="1">
      <alignment horizontal="right"/>
    </xf>
    <xf numFmtId="168" fontId="1" fillId="0" borderId="0" xfId="19" applyNumberFormat="1"/>
    <xf numFmtId="0" fontId="0" fillId="0" borderId="0" xfId="20" applyNumberFormat="1" applyFont="1"/>
    <xf numFmtId="167" fontId="0" fillId="0" borderId="0" xfId="20" applyNumberFormat="1" applyFont="1"/>
    <xf numFmtId="0" fontId="16" fillId="0" borderId="1" xfId="19" applyFont="1" applyBorder="1"/>
    <xf numFmtId="0" fontId="1" fillId="0" borderId="1" xfId="19" applyBorder="1"/>
    <xf numFmtId="0" fontId="10" fillId="0" borderId="0" xfId="19" applyFont="1" applyAlignment="1">
      <alignment horizontal="left"/>
    </xf>
    <xf numFmtId="0" fontId="10" fillId="0" borderId="0" xfId="19" applyFont="1"/>
    <xf numFmtId="0" fontId="16" fillId="0" borderId="0" xfId="19" applyFont="1" applyAlignment="1">
      <alignment horizontal="left" wrapText="1"/>
    </xf>
    <xf numFmtId="10" fontId="16" fillId="0" borderId="0" xfId="20" applyNumberFormat="1" applyFont="1" applyAlignment="1">
      <alignment horizontal="right"/>
    </xf>
    <xf numFmtId="0" fontId="16" fillId="0" borderId="0" xfId="19" applyFont="1" applyAlignment="1">
      <alignment wrapText="1"/>
    </xf>
    <xf numFmtId="0" fontId="10" fillId="0" borderId="1" xfId="19" applyFont="1" applyBorder="1" applyAlignment="1">
      <alignment horizontal="left"/>
    </xf>
    <xf numFmtId="169" fontId="1" fillId="0" borderId="0" xfId="19" applyNumberFormat="1"/>
    <xf numFmtId="10" fontId="0" fillId="0" borderId="0" xfId="20" applyNumberFormat="1" applyFont="1"/>
    <xf numFmtId="0" fontId="1" fillId="0" borderId="0" xfId="19" applyAlignment="1">
      <alignment horizontal="left"/>
    </xf>
    <xf numFmtId="168" fontId="1" fillId="0" borderId="0" xfId="19" applyNumberFormat="1" applyAlignment="1">
      <alignment horizontal="right"/>
    </xf>
    <xf numFmtId="0" fontId="5" fillId="0" borderId="0" xfId="13" applyFont="1" applyAlignment="1">
      <alignment horizontal="center"/>
    </xf>
    <xf numFmtId="166" fontId="15" fillId="0" borderId="0" xfId="13" applyNumberFormat="1" applyAlignment="1">
      <alignment horizontal="right"/>
    </xf>
    <xf numFmtId="14" fontId="15" fillId="0" borderId="0" xfId="13" applyNumberFormat="1" applyAlignment="1">
      <alignment horizontal="left"/>
    </xf>
    <xf numFmtId="10" fontId="15" fillId="0" borderId="0" xfId="13" applyNumberFormat="1" applyAlignment="1">
      <alignment horizontal="right"/>
    </xf>
    <xf numFmtId="14" fontId="10" fillId="0" borderId="0" xfId="0" applyNumberFormat="1" applyFont="1"/>
    <xf numFmtId="4" fontId="0" fillId="0" borderId="0" xfId="0" applyNumberFormat="1"/>
    <xf numFmtId="170" fontId="0" fillId="0" borderId="0" xfId="0" applyNumberFormat="1" applyAlignment="1">
      <alignment horizontal="center"/>
    </xf>
    <xf numFmtId="0" fontId="0" fillId="0" borderId="0" xfId="0" applyAlignment="1">
      <alignment horizontal="right" wrapText="1"/>
    </xf>
    <xf numFmtId="0" fontId="0" fillId="0" borderId="0" xfId="0" applyAlignment="1">
      <alignment horizontal="center" wrapText="1"/>
    </xf>
    <xf numFmtId="0" fontId="12" fillId="0" borderId="0" xfId="1" applyFont="1"/>
    <xf numFmtId="164" fontId="11" fillId="0" borderId="0" xfId="1" applyNumberFormat="1" applyFont="1" applyAlignment="1">
      <alignment horizontal="left"/>
    </xf>
    <xf numFmtId="0" fontId="0" fillId="0" borderId="2" xfId="0" applyBorder="1" applyAlignment="1">
      <alignment horizontal="left"/>
    </xf>
    <xf numFmtId="181" fontId="0" fillId="0" borderId="0" xfId="0" applyNumberFormat="1"/>
    <xf numFmtId="0" fontId="0" fillId="0" borderId="0" xfId="0" applyAlignment="1">
      <alignment wrapText="1"/>
    </xf>
    <xf numFmtId="166" fontId="10" fillId="0" borderId="0" xfId="0" applyNumberFormat="1" applyFont="1" applyAlignment="1">
      <alignment horizontal="right"/>
    </xf>
    <xf numFmtId="5" fontId="18" fillId="0" borderId="0" xfId="0" applyNumberFormat="1" applyFont="1" applyAlignment="1">
      <alignment horizontal="left"/>
    </xf>
    <xf numFmtId="0" fontId="18" fillId="0" borderId="0" xfId="0" applyFont="1"/>
    <xf numFmtId="0" fontId="10" fillId="0" borderId="0" xfId="0" applyFont="1" applyAlignment="1">
      <alignment horizontal="right" vertical="center"/>
    </xf>
    <xf numFmtId="0" fontId="10" fillId="0" borderId="0" xfId="0" applyFont="1" applyAlignment="1">
      <alignment horizontal="right" wrapText="1"/>
    </xf>
    <xf numFmtId="0" fontId="10" fillId="0" borderId="0" xfId="0" applyFont="1" applyAlignment="1">
      <alignment vertical="center"/>
    </xf>
    <xf numFmtId="49" fontId="14" fillId="0" borderId="0" xfId="5" applyNumberFormat="1" applyFont="1" applyAlignment="1">
      <alignment vertical="top" wrapText="1"/>
    </xf>
    <xf numFmtId="49" fontId="14" fillId="0" borderId="0" xfId="5" applyNumberFormat="1" applyFont="1" applyAlignment="1">
      <alignment vertical="top"/>
    </xf>
    <xf numFmtId="168" fontId="0" fillId="0" borderId="0" xfId="0" applyNumberFormat="1" applyAlignment="1">
      <alignment horizontal="left"/>
    </xf>
    <xf numFmtId="37" fontId="13" fillId="0" borderId="1" xfId="0" applyNumberFormat="1" applyFont="1" applyFill="1" applyBorder="1" applyAlignment="1" applyProtection="1"/>
    <xf numFmtId="37" fontId="13" fillId="0" borderId="0" xfId="0" applyNumberFormat="1" applyFont="1" applyFill="1" applyBorder="1" applyAlignment="1" applyProtection="1"/>
    <xf numFmtId="0" fontId="0" fillId="0" borderId="0" xfId="0" applyAlignment="1">
      <alignment horizontal="left"/>
    </xf>
    <xf numFmtId="0" fontId="10" fillId="0" borderId="1" xfId="0" applyFont="1" applyBorder="1" applyAlignment="1">
      <alignment horizontal="left"/>
    </xf>
    <xf numFmtId="0" fontId="0" fillId="0" borderId="0" xfId="0" applyAlignment="1">
      <alignment horizontal="left"/>
    </xf>
    <xf numFmtId="0" fontId="7" fillId="3" borderId="0" xfId="0" applyFont="1" applyFill="1" applyAlignment="1">
      <alignment horizontal="left"/>
    </xf>
    <xf numFmtId="0" fontId="9" fillId="2" borderId="0" xfId="0" applyFont="1" applyFill="1" applyAlignment="1">
      <alignment horizontal="left"/>
    </xf>
    <xf numFmtId="0" fontId="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0" fillId="0" borderId="1" xfId="0" applyFont="1" applyBorder="1" applyAlignment="1">
      <alignment horizontal="left"/>
    </xf>
    <xf numFmtId="0" fontId="14" fillId="0" borderId="0" xfId="0" applyFont="1" applyAlignment="1">
      <alignment horizontal="left"/>
    </xf>
    <xf numFmtId="166" fontId="0" fillId="0" borderId="0" xfId="0" applyNumberFormat="1" applyAlignment="1">
      <alignment horizontal="left" wrapText="1"/>
    </xf>
    <xf numFmtId="0" fontId="10" fillId="0" borderId="0" xfId="0" applyFont="1" applyAlignment="1">
      <alignment horizontal="center"/>
    </xf>
    <xf numFmtId="49" fontId="14" fillId="0" borderId="0" xfId="5" applyNumberFormat="1" applyFont="1" applyAlignment="1">
      <alignment horizontal="left" vertical="top" wrapText="1"/>
    </xf>
    <xf numFmtId="0" fontId="7" fillId="3" borderId="0" xfId="19" applyFont="1" applyFill="1" applyAlignment="1">
      <alignment horizontal="left"/>
    </xf>
    <xf numFmtId="0" fontId="9" fillId="2" borderId="0" xfId="19" applyFont="1" applyFill="1" applyAlignment="1">
      <alignment horizontal="left"/>
    </xf>
    <xf numFmtId="0" fontId="16" fillId="0" borderId="0" xfId="19" applyFont="1" applyAlignment="1">
      <alignment horizontal="left" wrapText="1"/>
    </xf>
    <xf numFmtId="0" fontId="0" fillId="0" borderId="0" xfId="3" applyNumberFormat="1" applyFont="1" applyAlignment="1">
      <alignment horizontal="left" wrapText="1"/>
    </xf>
    <xf numFmtId="0" fontId="0" fillId="0" borderId="0" xfId="0" applyFont="1" applyBorder="1" applyAlignment="1">
      <alignment horizontal="left"/>
    </xf>
    <xf numFmtId="0" fontId="0" fillId="0" borderId="0" xfId="3" applyNumberFormat="1" applyFont="1" applyAlignment="1">
      <alignment horizontal="left"/>
    </xf>
    <xf numFmtId="0" fontId="0" fillId="0" borderId="0" xfId="0" applyBorder="1" applyAlignment="1">
      <alignment horizontal="left" wrapText="1"/>
    </xf>
    <xf numFmtId="0" fontId="0" fillId="0" borderId="0" xfId="9" applyFont="1" applyAlignment="1">
      <alignment horizontal="left" wrapText="1"/>
    </xf>
    <xf numFmtId="0" fontId="7" fillId="3" borderId="0" xfId="9" applyFont="1" applyFill="1" applyAlignment="1">
      <alignment horizontal="left"/>
    </xf>
    <xf numFmtId="0" fontId="9" fillId="2" borderId="0" xfId="1" applyFont="1" applyFill="1" applyAlignment="1">
      <alignment horizontal="left"/>
    </xf>
    <xf numFmtId="0" fontId="10" fillId="0" borderId="1" xfId="9" applyFont="1" applyBorder="1" applyAlignment="1">
      <alignment horizontal="left"/>
    </xf>
    <xf numFmtId="0" fontId="8" fillId="0" borderId="1" xfId="1" applyBorder="1" applyAlignment="1"/>
    <xf numFmtId="0" fontId="0" fillId="0" borderId="0" xfId="9" applyFont="1" applyBorder="1" applyAlignment="1">
      <alignment horizontal="left"/>
    </xf>
    <xf numFmtId="17" fontId="16" fillId="0" borderId="0" xfId="0" applyNumberFormat="1" applyFont="1" applyAlignment="1">
      <alignment horizontal="left" vertical="top" wrapText="1"/>
    </xf>
    <xf numFmtId="17" fontId="16" fillId="0" borderId="0" xfId="0" quotePrefix="1" applyNumberFormat="1" applyFont="1" applyAlignment="1"/>
    <xf numFmtId="17" fontId="16" fillId="0" borderId="0" xfId="0" quotePrefix="1" applyNumberFormat="1" applyFont="1" applyAlignment="1">
      <alignment horizontal="left"/>
    </xf>
    <xf numFmtId="17" fontId="16" fillId="0" borderId="0" xfId="0" quotePrefix="1" applyNumberFormat="1" applyFont="1" applyAlignment="1">
      <alignment horizontal="left" wrapText="1"/>
    </xf>
    <xf numFmtId="0" fontId="10" fillId="0" borderId="1" xfId="0" applyFont="1" applyBorder="1" applyAlignment="1"/>
    <xf numFmtId="0" fontId="0" fillId="0" borderId="0" xfId="0" applyAlignment="1">
      <alignment horizontal="left" vertical="top" wrapText="1"/>
    </xf>
    <xf numFmtId="0" fontId="7" fillId="3" borderId="0" xfId="13" applyFont="1" applyFill="1" applyAlignment="1">
      <alignment horizontal="left"/>
    </xf>
    <xf numFmtId="0" fontId="9" fillId="2" borderId="0" xfId="13" applyFont="1" applyFill="1" applyAlignment="1">
      <alignment horizontal="left"/>
    </xf>
    <xf numFmtId="0" fontId="10" fillId="0" borderId="1" xfId="13" applyFont="1" applyBorder="1" applyAlignment="1">
      <alignment horizontal="left"/>
    </xf>
    <xf numFmtId="0" fontId="15" fillId="0" borderId="0" xfId="13" applyAlignment="1">
      <alignment horizontal="left" wrapText="1"/>
    </xf>
    <xf numFmtId="0" fontId="7" fillId="3" borderId="0" xfId="15" applyFont="1" applyFill="1" applyAlignment="1">
      <alignment horizontal="left"/>
    </xf>
    <xf numFmtId="0" fontId="9" fillId="2" borderId="0" xfId="15" applyFont="1" applyFill="1" applyAlignment="1">
      <alignment horizontal="left"/>
    </xf>
    <xf numFmtId="0" fontId="10" fillId="0" borderId="0" xfId="16" applyFont="1" applyAlignment="1">
      <alignment horizontal="center"/>
    </xf>
    <xf numFmtId="0" fontId="10" fillId="0" borderId="0" xfId="15" applyFont="1" applyAlignment="1">
      <alignment horizontal="center"/>
    </xf>
    <xf numFmtId="0" fontId="15" fillId="0" borderId="0" xfId="15" applyFont="1" applyAlignment="1">
      <alignment horizontal="center"/>
    </xf>
    <xf numFmtId="0" fontId="10" fillId="0" borderId="0" xfId="15" applyFont="1" applyBorder="1" applyAlignment="1">
      <alignment horizontal="center"/>
    </xf>
    <xf numFmtId="3" fontId="18" fillId="0" borderId="0" xfId="17" applyNumberFormat="1" applyFont="1" applyAlignment="1">
      <alignment horizontal="left" vertical="center"/>
    </xf>
    <xf numFmtId="3" fontId="17" fillId="0" borderId="1" xfId="17" applyNumberFormat="1" applyFont="1" applyBorder="1" applyAlignment="1">
      <alignment horizontal="left" vertical="center"/>
    </xf>
    <xf numFmtId="3" fontId="18" fillId="0" borderId="0" xfId="15" applyNumberFormat="1" applyFont="1" applyFill="1" applyAlignment="1">
      <alignment horizontal="left" vertical="center"/>
    </xf>
    <xf numFmtId="0" fontId="10" fillId="0" borderId="0" xfId="0" applyFont="1" applyAlignment="1">
      <alignment horizontal="left"/>
    </xf>
    <xf numFmtId="0" fontId="25" fillId="3" borderId="0" xfId="0" applyFont="1" applyFill="1" applyAlignment="1">
      <alignment horizontal="left"/>
    </xf>
    <xf numFmtId="0" fontId="0" fillId="0" borderId="0" xfId="0" applyAlignment="1">
      <alignment wrapText="1"/>
    </xf>
    <xf numFmtId="0" fontId="0" fillId="0" borderId="1" xfId="0" applyBorder="1" applyAlignment="1">
      <alignment horizontal="left"/>
    </xf>
    <xf numFmtId="0" fontId="14" fillId="0" borderId="0" xfId="0" applyFont="1" applyAlignment="1">
      <alignment horizontal="left" wrapText="1"/>
    </xf>
  </cellXfs>
  <cellStyles count="21">
    <cellStyle name="Comma" xfId="2" builtinId="3"/>
    <cellStyle name="Currency" xfId="4" builtinId="4"/>
    <cellStyle name="Currency 2" xfId="18" xr:uid="{00000000-0005-0000-0000-000002000000}"/>
    <cellStyle name="Currency 2 2" xfId="10" xr:uid="{00000000-0005-0000-0000-000003000000}"/>
    <cellStyle name="Normal" xfId="0" builtinId="0"/>
    <cellStyle name="Normal 2" xfId="1" xr:uid="{00000000-0005-0000-0000-000005000000}"/>
    <cellStyle name="Normal 2 2" xfId="13" xr:uid="{00000000-0005-0000-0000-000006000000}"/>
    <cellStyle name="Normal 2 3" xfId="17" xr:uid="{00000000-0005-0000-0000-000007000000}"/>
    <cellStyle name="Normal 3" xfId="6" xr:uid="{00000000-0005-0000-0000-000008000000}"/>
    <cellStyle name="Normal 3 2" xfId="15" xr:uid="{00000000-0005-0000-0000-000009000000}"/>
    <cellStyle name="Normal 4" xfId="9" xr:uid="{00000000-0005-0000-0000-00000A000000}"/>
    <cellStyle name="Normal 5" xfId="11" xr:uid="{00000000-0005-0000-0000-00000B000000}"/>
    <cellStyle name="Normal 5 2" xfId="19" xr:uid="{BFA269FE-54B2-4891-B14A-C8074F5200A7}"/>
    <cellStyle name="Normal 6" xfId="16" xr:uid="{00000000-0005-0000-0000-00000C000000}"/>
    <cellStyle name="Normal_CNI CSF  liabilites-p10" xfId="5" xr:uid="{00000000-0005-0000-0000-00000D000000}"/>
    <cellStyle name="Normal_STATSU97" xfId="8" xr:uid="{00000000-0005-0000-0000-00000E000000}"/>
    <cellStyle name="Percent" xfId="3" builtinId="5"/>
    <cellStyle name="Percent 2" xfId="7" xr:uid="{00000000-0005-0000-0000-000010000000}"/>
    <cellStyle name="Percent 2 2" xfId="14" xr:uid="{00000000-0005-0000-0000-000011000000}"/>
    <cellStyle name="Percent 3" xfId="12" xr:uid="{00000000-0005-0000-0000-000012000000}"/>
    <cellStyle name="Percent 3 2" xfId="20" xr:uid="{32C39FC7-4305-42ED-AB14-E16368A0D497}"/>
  </cellStyles>
  <dxfs count="0"/>
  <tableStyles count="0" defaultTableStyle="TableStyleMedium2" defaultPivotStyle="PivotStyleLight16"/>
  <colors>
    <mruColors>
      <color rgb="FFBFBFBF"/>
      <color rgb="FFD59E0F"/>
      <color rgb="FF003C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FISCAL YEAR</a:t>
            </a:r>
            <a:r>
              <a:rPr lang="en-US" b="1" baseline="0"/>
              <a:t> 2019-20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55850605837503"/>
          <c:y val="0.13661141804788213"/>
          <c:w val="0.84007121138383856"/>
          <c:h val="0.70030045968010923"/>
        </c:manualLayout>
      </c:layout>
      <c:barChart>
        <c:barDir val="col"/>
        <c:grouping val="stacked"/>
        <c:varyColors val="0"/>
        <c:ser>
          <c:idx val="0"/>
          <c:order val="0"/>
          <c:tx>
            <c:strRef>
              <c:f>'3'!$D$5</c:f>
              <c:strCache>
                <c:ptCount val="1"/>
                <c:pt idx="0">
                  <c:v>CORP</c:v>
                </c:pt>
              </c:strCache>
            </c:strRef>
          </c:tx>
          <c:spPr>
            <a:solidFill>
              <a:srgbClr val="003C7C"/>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'3'!$D$6:$D$17</c:f>
              <c:numCache>
                <c:formatCode>#,##0.0</c:formatCode>
                <c:ptCount val="12"/>
                <c:pt idx="0">
                  <c:v>116.93460482000002</c:v>
                </c:pt>
                <c:pt idx="1">
                  <c:v>68.960455769999996</c:v>
                </c:pt>
                <c:pt idx="2">
                  <c:v>627.1994622599999</c:v>
                </c:pt>
                <c:pt idx="3">
                  <c:v>145.16478946000001</c:v>
                </c:pt>
                <c:pt idx="4">
                  <c:v>150.77816357999998</c:v>
                </c:pt>
                <c:pt idx="5">
                  <c:v>542.17249626000012</c:v>
                </c:pt>
                <c:pt idx="6">
                  <c:v>133.96344124000001</c:v>
                </c:pt>
                <c:pt idx="7">
                  <c:v>136.46671696000001</c:v>
                </c:pt>
                <c:pt idx="8">
                  <c:v>2196.6598328299997</c:v>
                </c:pt>
                <c:pt idx="9">
                  <c:v>176.32396914000003</c:v>
                </c:pt>
                <c:pt idx="10">
                  <c:v>145.63827162000001</c:v>
                </c:pt>
                <c:pt idx="11">
                  <c:v>398.74562245999999</c:v>
                </c:pt>
              </c:numCache>
            </c:numRef>
          </c:val>
          <c:extLst>
            <c:ext xmlns:c16="http://schemas.microsoft.com/office/drawing/2014/chart" uri="{C3380CC4-5D6E-409C-BE32-E72D297353CC}">
              <c16:uniqueId val="{00000000-4E2B-4788-8AF0-A0B53DD00C8A}"/>
            </c:ext>
          </c:extLst>
        </c:ser>
        <c:ser>
          <c:idx val="1"/>
          <c:order val="1"/>
          <c:tx>
            <c:strRef>
              <c:f>'3'!$E$5</c:f>
              <c:strCache>
                <c:ptCount val="1"/>
                <c:pt idx="0">
                  <c:v>CONSUMPTION</c:v>
                </c:pt>
              </c:strCache>
            </c:strRef>
          </c:tx>
          <c:spPr>
            <a:solidFill>
              <a:srgbClr val="D59E0F"/>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'3'!$E$6:$E$17</c:f>
              <c:numCache>
                <c:formatCode>#,##0.0</c:formatCode>
                <c:ptCount val="12"/>
                <c:pt idx="0">
                  <c:v>1019.7795026700001</c:v>
                </c:pt>
                <c:pt idx="1">
                  <c:v>1116.4236939899999</c:v>
                </c:pt>
                <c:pt idx="2">
                  <c:v>1090.2913028</c:v>
                </c:pt>
                <c:pt idx="3">
                  <c:v>1174.46833556</c:v>
                </c:pt>
                <c:pt idx="4">
                  <c:v>1070.04358849</c:v>
                </c:pt>
                <c:pt idx="5">
                  <c:v>1148.6561589700002</c:v>
                </c:pt>
                <c:pt idx="6">
                  <c:v>1184.3831146799998</c:v>
                </c:pt>
                <c:pt idx="7">
                  <c:v>934.53527510999993</c:v>
                </c:pt>
                <c:pt idx="8">
                  <c:v>944.04952613</c:v>
                </c:pt>
                <c:pt idx="9">
                  <c:v>646.1455261000001</c:v>
                </c:pt>
                <c:pt idx="10">
                  <c:v>822.37005576000001</c:v>
                </c:pt>
                <c:pt idx="11">
                  <c:v>1107.1515337799999</c:v>
                </c:pt>
              </c:numCache>
            </c:numRef>
          </c:val>
          <c:extLst>
            <c:ext xmlns:c16="http://schemas.microsoft.com/office/drawing/2014/chart" uri="{C3380CC4-5D6E-409C-BE32-E72D297353CC}">
              <c16:uniqueId val="{00000001-4E2B-4788-8AF0-A0B53DD00C8A}"/>
            </c:ext>
          </c:extLst>
        </c:ser>
        <c:ser>
          <c:idx val="2"/>
          <c:order val="2"/>
          <c:tx>
            <c:strRef>
              <c:f>'3'!$F$5</c:f>
              <c:strCache>
                <c:ptCount val="1"/>
                <c:pt idx="0">
                  <c:v>OTHER</c:v>
                </c:pt>
              </c:strCache>
            </c:strRef>
          </c:tx>
          <c:spPr>
            <a:solidFill>
              <a:srgbClr val="BFBFBF"/>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'3'!$F$6:$F$17</c:f>
              <c:numCache>
                <c:formatCode>#,##0.0</c:formatCode>
                <c:ptCount val="12"/>
                <c:pt idx="0">
                  <c:v>1158.4564993300003</c:v>
                </c:pt>
                <c:pt idx="1">
                  <c:v>989.62608321999994</c:v>
                </c:pt>
                <c:pt idx="2">
                  <c:v>1424.9586123199997</c:v>
                </c:pt>
                <c:pt idx="3">
                  <c:v>1320.9427552199998</c:v>
                </c:pt>
                <c:pt idx="4">
                  <c:v>1022.62708309</c:v>
                </c:pt>
                <c:pt idx="5">
                  <c:v>1192.0762894400002</c:v>
                </c:pt>
                <c:pt idx="6">
                  <c:v>1734.7259396799998</c:v>
                </c:pt>
                <c:pt idx="7">
                  <c:v>1091.4115816000001</c:v>
                </c:pt>
                <c:pt idx="8">
                  <c:v>1177.0183231199996</c:v>
                </c:pt>
                <c:pt idx="9">
                  <c:v>1182.5671416300002</c:v>
                </c:pt>
                <c:pt idx="10">
                  <c:v>1085.6660059000001</c:v>
                </c:pt>
                <c:pt idx="11">
                  <c:v>1133.4722208600001</c:v>
                </c:pt>
              </c:numCache>
            </c:numRef>
          </c:val>
          <c:extLst>
            <c:ext xmlns:c16="http://schemas.microsoft.com/office/drawing/2014/chart" uri="{C3380CC4-5D6E-409C-BE32-E72D297353CC}">
              <c16:uniqueId val="{00000002-4E2B-4788-8AF0-A0B53DD00C8A}"/>
            </c:ext>
          </c:extLst>
        </c:ser>
        <c:ser>
          <c:idx val="3"/>
          <c:order val="3"/>
          <c:tx>
            <c:strRef>
              <c:f>'3'!$G$5</c:f>
              <c:strCache>
                <c:ptCount val="1"/>
                <c:pt idx="0">
                  <c:v>NONTAX</c:v>
                </c:pt>
              </c:strCache>
            </c:strRef>
          </c:tx>
          <c:spPr>
            <a:solidFill>
              <a:schemeClr val="tx1">
                <a:lumMod val="95000"/>
                <a:lumOff val="5000"/>
              </a:schemeClr>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'3'!$G$6:$G$17</c:f>
              <c:numCache>
                <c:formatCode>#,##0.0</c:formatCode>
                <c:ptCount val="12"/>
                <c:pt idx="0">
                  <c:v>33.983237690000003</c:v>
                </c:pt>
                <c:pt idx="1">
                  <c:v>17.900086900000002</c:v>
                </c:pt>
                <c:pt idx="2">
                  <c:v>42.553267210000008</c:v>
                </c:pt>
                <c:pt idx="3">
                  <c:v>29.401895110000002</c:v>
                </c:pt>
                <c:pt idx="4">
                  <c:v>113.4356562</c:v>
                </c:pt>
                <c:pt idx="5">
                  <c:v>24.231621939999997</c:v>
                </c:pt>
                <c:pt idx="6">
                  <c:v>17.895258040000002</c:v>
                </c:pt>
                <c:pt idx="7">
                  <c:v>5.1328447899999992</c:v>
                </c:pt>
                <c:pt idx="8">
                  <c:v>117.12297281000001</c:v>
                </c:pt>
                <c:pt idx="9">
                  <c:v>175.90319373</c:v>
                </c:pt>
                <c:pt idx="10">
                  <c:v>51.895090510000003</c:v>
                </c:pt>
                <c:pt idx="11">
                  <c:v>35.475628649999997</c:v>
                </c:pt>
              </c:numCache>
            </c:numRef>
          </c:val>
          <c:extLst>
            <c:ext xmlns:c16="http://schemas.microsoft.com/office/drawing/2014/chart" uri="{C3380CC4-5D6E-409C-BE32-E72D297353CC}">
              <c16:uniqueId val="{00000003-4E2B-4788-8AF0-A0B53DD00C8A}"/>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layout>
            <c:manualLayout>
              <c:xMode val="edge"/>
              <c:yMode val="edge"/>
              <c:x val="2.1164021164021163E-2"/>
              <c:y val="0.337571960963443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18812582162169489"/>
          <c:y val="0.14753001861752096"/>
          <c:w val="0.24738034251742624"/>
          <c:h val="0.187635916443199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SECTOR</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'12'!$G$5</c:f>
              <c:strCache>
                <c:ptCount val="1"/>
                <c:pt idx="0">
                  <c:v>ELECTRIC</c:v>
                </c:pt>
              </c:strCache>
            </c:strRef>
          </c:tx>
          <c:spPr>
            <a:solidFill>
              <a:srgbClr val="003C7C"/>
            </a:solidFill>
            <a:ln>
              <a:solidFill>
                <a:schemeClr val="tx1"/>
              </a:solidFill>
            </a:ln>
            <a:effectLst/>
          </c:spPr>
          <c:invertIfNegative val="0"/>
          <c:cat>
            <c:strRef>
              <c:f>'12'!$F$6:$F$25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'12'!$G$6:$G$25</c:f>
              <c:numCache>
                <c:formatCode>#,##0.0</c:formatCode>
                <c:ptCount val="20"/>
                <c:pt idx="0">
                  <c:v>465.14299999999997</c:v>
                </c:pt>
                <c:pt idx="1">
                  <c:v>541.37300000000005</c:v>
                </c:pt>
                <c:pt idx="2">
                  <c:v>678.31700000000001</c:v>
                </c:pt>
                <c:pt idx="3">
                  <c:v>662.97</c:v>
                </c:pt>
                <c:pt idx="4">
                  <c:v>676.38300000000004</c:v>
                </c:pt>
                <c:pt idx="5">
                  <c:v>711.726</c:v>
                </c:pt>
                <c:pt idx="6">
                  <c:v>775.86400000000003</c:v>
                </c:pt>
                <c:pt idx="7">
                  <c:v>785.53599999999994</c:v>
                </c:pt>
                <c:pt idx="8">
                  <c:v>872.65700000000004</c:v>
                </c:pt>
                <c:pt idx="9">
                  <c:v>817.82500000000005</c:v>
                </c:pt>
                <c:pt idx="10">
                  <c:v>783.12400000000002</c:v>
                </c:pt>
                <c:pt idx="11">
                  <c:v>890.62300000000005</c:v>
                </c:pt>
                <c:pt idx="12">
                  <c:v>854.62800000000004</c:v>
                </c:pt>
                <c:pt idx="13">
                  <c:v>835.279</c:v>
                </c:pt>
                <c:pt idx="14">
                  <c:v>861.97900000000004</c:v>
                </c:pt>
                <c:pt idx="15">
                  <c:v>907.19399999999996</c:v>
                </c:pt>
                <c:pt idx="16">
                  <c:v>863.12800000000004</c:v>
                </c:pt>
                <c:pt idx="17">
                  <c:v>788.44399999999996</c:v>
                </c:pt>
                <c:pt idx="18">
                  <c:v>906.92399999999998</c:v>
                </c:pt>
                <c:pt idx="19">
                  <c:v>821.71799999999996</c:v>
                </c:pt>
              </c:numCache>
            </c:numRef>
          </c:val>
          <c:extLst>
            <c:ext xmlns:c16="http://schemas.microsoft.com/office/drawing/2014/chart" uri="{C3380CC4-5D6E-409C-BE32-E72D297353CC}">
              <c16:uniqueId val="{00000000-A719-4B93-B336-4F073BA36F60}"/>
            </c:ext>
          </c:extLst>
        </c:ser>
        <c:ser>
          <c:idx val="1"/>
          <c:order val="1"/>
          <c:tx>
            <c:strRef>
              <c:f>'12'!$H$5</c:f>
              <c:strCache>
                <c:ptCount val="1"/>
                <c:pt idx="0">
                  <c:v>TELECOM</c:v>
                </c:pt>
              </c:strCache>
            </c:strRef>
          </c:tx>
          <c:spPr>
            <a:solidFill>
              <a:srgbClr val="D59E0F"/>
            </a:solidFill>
            <a:ln>
              <a:solidFill>
                <a:schemeClr val="tx1"/>
              </a:solidFill>
            </a:ln>
            <a:effectLst/>
          </c:spPr>
          <c:invertIfNegative val="0"/>
          <c:cat>
            <c:strRef>
              <c:f>'12'!$F$6:$F$25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'12'!$H$6:$H$25</c:f>
              <c:numCache>
                <c:formatCode>#,##0.0</c:formatCode>
                <c:ptCount val="20"/>
                <c:pt idx="0">
                  <c:v>198.727</c:v>
                </c:pt>
                <c:pt idx="1">
                  <c:v>170.38399999999999</c:v>
                </c:pt>
                <c:pt idx="2">
                  <c:v>169.16</c:v>
                </c:pt>
                <c:pt idx="3">
                  <c:v>350.52499999999998</c:v>
                </c:pt>
                <c:pt idx="4">
                  <c:v>451.47399999999999</c:v>
                </c:pt>
                <c:pt idx="5">
                  <c:v>439.65100000000001</c:v>
                </c:pt>
                <c:pt idx="6">
                  <c:v>518.11800000000005</c:v>
                </c:pt>
                <c:pt idx="7">
                  <c:v>563.26300000000003</c:v>
                </c:pt>
                <c:pt idx="8">
                  <c:v>504.92</c:v>
                </c:pt>
                <c:pt idx="9">
                  <c:v>471.072</c:v>
                </c:pt>
                <c:pt idx="10">
                  <c:v>443.96899999999999</c:v>
                </c:pt>
                <c:pt idx="11">
                  <c:v>441.55799999999999</c:v>
                </c:pt>
                <c:pt idx="12">
                  <c:v>454.40100000000001</c:v>
                </c:pt>
                <c:pt idx="13">
                  <c:v>448.13600000000002</c:v>
                </c:pt>
                <c:pt idx="14">
                  <c:v>403.666</c:v>
                </c:pt>
                <c:pt idx="15">
                  <c:v>399.37900000000002</c:v>
                </c:pt>
                <c:pt idx="16">
                  <c:v>370.26499999999999</c:v>
                </c:pt>
                <c:pt idx="17">
                  <c:v>364.596</c:v>
                </c:pt>
                <c:pt idx="18">
                  <c:v>344.49</c:v>
                </c:pt>
                <c:pt idx="19">
                  <c:v>285.21600000000001</c:v>
                </c:pt>
              </c:numCache>
            </c:numRef>
          </c:val>
          <c:extLst>
            <c:ext xmlns:c16="http://schemas.microsoft.com/office/drawing/2014/chart" uri="{C3380CC4-5D6E-409C-BE32-E72D297353CC}">
              <c16:uniqueId val="{00000001-A719-4B93-B336-4F073BA36F60}"/>
            </c:ext>
          </c:extLst>
        </c:ser>
        <c:ser>
          <c:idx val="2"/>
          <c:order val="2"/>
          <c:tx>
            <c:strRef>
              <c:f>'12'!$I$5</c:f>
              <c:strCache>
                <c:ptCount val="1"/>
                <c:pt idx="0">
                  <c:v>OTHER</c:v>
                </c:pt>
              </c:strCache>
            </c:strRef>
          </c:tx>
          <c:spPr>
            <a:solidFill>
              <a:schemeClr val="accent3"/>
            </a:solidFill>
            <a:ln>
              <a:solidFill>
                <a:sysClr val="windowText" lastClr="000000"/>
              </a:solidFill>
            </a:ln>
            <a:effectLst/>
          </c:spPr>
          <c:invertIfNegative val="0"/>
          <c:cat>
            <c:strRef>
              <c:f>'12'!$F$6:$F$25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'12'!$I$6:$I$25</c:f>
              <c:numCache>
                <c:formatCode>#,##0.0</c:formatCode>
                <c:ptCount val="20"/>
                <c:pt idx="0">
                  <c:v>3.3039999999999998</c:v>
                </c:pt>
                <c:pt idx="1">
                  <c:v>2.4299999999999997</c:v>
                </c:pt>
                <c:pt idx="2">
                  <c:v>2.9380000000000002</c:v>
                </c:pt>
                <c:pt idx="3">
                  <c:v>3.145</c:v>
                </c:pt>
                <c:pt idx="4">
                  <c:v>3.4379999999999997</c:v>
                </c:pt>
                <c:pt idx="5">
                  <c:v>4.7079999999999993</c:v>
                </c:pt>
                <c:pt idx="6">
                  <c:v>5.1879999999999997</c:v>
                </c:pt>
                <c:pt idx="7">
                  <c:v>6.1420000000000003</c:v>
                </c:pt>
                <c:pt idx="8">
                  <c:v>5.3999999999999995</c:v>
                </c:pt>
                <c:pt idx="9">
                  <c:v>3.476</c:v>
                </c:pt>
                <c:pt idx="10">
                  <c:v>3.4289999999999998</c:v>
                </c:pt>
                <c:pt idx="11">
                  <c:v>4.3179999999999996</c:v>
                </c:pt>
                <c:pt idx="12">
                  <c:v>3.226</c:v>
                </c:pt>
                <c:pt idx="13">
                  <c:v>1.4770000000000001</c:v>
                </c:pt>
                <c:pt idx="14">
                  <c:v>2.427</c:v>
                </c:pt>
                <c:pt idx="15">
                  <c:v>3.556</c:v>
                </c:pt>
                <c:pt idx="16">
                  <c:v>2.5499999999999998</c:v>
                </c:pt>
                <c:pt idx="17">
                  <c:v>1.9690000000000001</c:v>
                </c:pt>
                <c:pt idx="18">
                  <c:v>3.9569999999999999</c:v>
                </c:pt>
                <c:pt idx="19">
                  <c:v>2.4039999999999999</c:v>
                </c:pt>
              </c:numCache>
            </c:numRef>
          </c:val>
          <c:extLst>
            <c:ext xmlns:c16="http://schemas.microsoft.com/office/drawing/2014/chart" uri="{C3380CC4-5D6E-409C-BE32-E72D297353CC}">
              <c16:uniqueId val="{00000002-A719-4B93-B336-4F073BA36F60}"/>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13259709061791006"/>
          <c:y val="0.13042752891428808"/>
          <c:w val="0.28027151267108563"/>
          <c:h val="5.1078671507423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CASH COLLECTIONS BY TYPE</a:t>
            </a:r>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'13'!$D$5</c:f>
              <c:strCache>
                <c:ptCount val="1"/>
                <c:pt idx="0">
                  <c:v>REGULAR</c:v>
                </c:pt>
              </c:strCache>
            </c:strRef>
          </c:tx>
          <c:spPr>
            <a:solidFill>
              <a:srgbClr val="003C7C"/>
            </a:solidFill>
            <a:ln>
              <a:solidFill>
                <a:schemeClr val="tx1"/>
              </a:solidFill>
            </a:ln>
            <a:effectLst/>
          </c:spPr>
          <c:invertIfNegative val="0"/>
          <c:cat>
            <c:strRef>
              <c:f>'13'!$C$6:$C$25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'13'!$D$6:$D$25</c:f>
              <c:numCache>
                <c:formatCode>#,##0.0</c:formatCode>
                <c:ptCount val="20"/>
                <c:pt idx="0">
                  <c:v>45.960983770000006</c:v>
                </c:pt>
                <c:pt idx="1">
                  <c:v>53.43</c:v>
                </c:pt>
                <c:pt idx="2">
                  <c:v>50.155694930000003</c:v>
                </c:pt>
                <c:pt idx="3">
                  <c:v>71.153238280000011</c:v>
                </c:pt>
                <c:pt idx="4">
                  <c:v>47.898490030000005</c:v>
                </c:pt>
                <c:pt idx="5">
                  <c:v>36.944785790000005</c:v>
                </c:pt>
                <c:pt idx="6">
                  <c:v>30.989885720000004</c:v>
                </c:pt>
                <c:pt idx="7">
                  <c:v>40.655159159999997</c:v>
                </c:pt>
                <c:pt idx="8">
                  <c:v>46.228266310000009</c:v>
                </c:pt>
                <c:pt idx="9">
                  <c:v>96.370574300000001</c:v>
                </c:pt>
                <c:pt idx="10">
                  <c:v>147.92090756999997</c:v>
                </c:pt>
                <c:pt idx="11">
                  <c:v>67.989202579999997</c:v>
                </c:pt>
                <c:pt idx="12">
                  <c:v>73.280761079999991</c:v>
                </c:pt>
                <c:pt idx="13">
                  <c:v>43.510218710000011</c:v>
                </c:pt>
                <c:pt idx="14">
                  <c:v>56.952460311000003</c:v>
                </c:pt>
                <c:pt idx="15">
                  <c:v>51.342162830000007</c:v>
                </c:pt>
                <c:pt idx="16">
                  <c:v>42.017154250000004</c:v>
                </c:pt>
                <c:pt idx="17">
                  <c:v>33.296739769999995</c:v>
                </c:pt>
                <c:pt idx="18">
                  <c:v>27.847087360000003</c:v>
                </c:pt>
                <c:pt idx="19">
                  <c:v>42.808510910000003</c:v>
                </c:pt>
              </c:numCache>
            </c:numRef>
          </c:val>
          <c:extLst>
            <c:ext xmlns:c16="http://schemas.microsoft.com/office/drawing/2014/chart" uri="{C3380CC4-5D6E-409C-BE32-E72D297353CC}">
              <c16:uniqueId val="{00000000-C905-438E-A06F-FE732700E47F}"/>
            </c:ext>
          </c:extLst>
        </c:ser>
        <c:ser>
          <c:idx val="1"/>
          <c:order val="1"/>
          <c:tx>
            <c:strRef>
              <c:f>'13'!$E$5</c:f>
              <c:strCache>
                <c:ptCount val="1"/>
                <c:pt idx="0">
                  <c:v>ESTIMATED</c:v>
                </c:pt>
              </c:strCache>
            </c:strRef>
          </c:tx>
          <c:spPr>
            <a:solidFill>
              <a:srgbClr val="D59E0F"/>
            </a:solidFill>
            <a:ln>
              <a:solidFill>
                <a:schemeClr val="tx1"/>
              </a:solidFill>
            </a:ln>
            <a:effectLst/>
          </c:spPr>
          <c:invertIfNegative val="0"/>
          <c:cat>
            <c:strRef>
              <c:f>'13'!$C$6:$C$25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'13'!$E$6:$E$25</c:f>
              <c:numCache>
                <c:formatCode>#,##0.0</c:formatCode>
                <c:ptCount val="20"/>
                <c:pt idx="0">
                  <c:v>223.38051093999999</c:v>
                </c:pt>
                <c:pt idx="1">
                  <c:v>226.04499999999999</c:v>
                </c:pt>
                <c:pt idx="2">
                  <c:v>247.47922645</c:v>
                </c:pt>
                <c:pt idx="3">
                  <c:v>279.18040628000006</c:v>
                </c:pt>
                <c:pt idx="4">
                  <c:v>320.33014630999998</c:v>
                </c:pt>
                <c:pt idx="5">
                  <c:v>312.05726255000002</c:v>
                </c:pt>
                <c:pt idx="6">
                  <c:v>335.61016790000002</c:v>
                </c:pt>
                <c:pt idx="7">
                  <c:v>337.28166742999997</c:v>
                </c:pt>
                <c:pt idx="8">
                  <c:v>347.85762124999997</c:v>
                </c:pt>
                <c:pt idx="9">
                  <c:v>329.98823204999997</c:v>
                </c:pt>
                <c:pt idx="10">
                  <c:v>242.00028573</c:v>
                </c:pt>
                <c:pt idx="11">
                  <c:v>342.45723853999999</c:v>
                </c:pt>
                <c:pt idx="12">
                  <c:v>332.71850293</c:v>
                </c:pt>
                <c:pt idx="13">
                  <c:v>353.12545080000007</c:v>
                </c:pt>
                <c:pt idx="14">
                  <c:v>341.11878116999992</c:v>
                </c:pt>
                <c:pt idx="15">
                  <c:v>362.82405426999998</c:v>
                </c:pt>
                <c:pt idx="16">
                  <c:v>347.03035349000004</c:v>
                </c:pt>
                <c:pt idx="17">
                  <c:v>363.07218472000005</c:v>
                </c:pt>
                <c:pt idx="18">
                  <c:v>347.08088695999999</c:v>
                </c:pt>
                <c:pt idx="19">
                  <c:v>361.23022383</c:v>
                </c:pt>
              </c:numCache>
            </c:numRef>
          </c:val>
          <c:extLst>
            <c:ext xmlns:c16="http://schemas.microsoft.com/office/drawing/2014/chart" uri="{C3380CC4-5D6E-409C-BE32-E72D297353CC}">
              <c16:uniqueId val="{00000001-C905-438E-A06F-FE732700E47F}"/>
            </c:ext>
          </c:extLst>
        </c:ser>
        <c:ser>
          <c:idx val="2"/>
          <c:order val="2"/>
          <c:tx>
            <c:strRef>
              <c:f>'13'!$F$5</c:f>
              <c:strCache>
                <c:ptCount val="1"/>
                <c:pt idx="0">
                  <c:v>OTHER</c:v>
                </c:pt>
              </c:strCache>
            </c:strRef>
          </c:tx>
          <c:spPr>
            <a:solidFill>
              <a:schemeClr val="accent3"/>
            </a:solidFill>
            <a:ln>
              <a:solidFill>
                <a:schemeClr val="tx1"/>
              </a:solidFill>
            </a:ln>
            <a:effectLst/>
          </c:spPr>
          <c:invertIfNegative val="0"/>
          <c:cat>
            <c:strRef>
              <c:f>'13'!$C$6:$C$25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'13'!$F$6:$F$25</c:f>
              <c:numCache>
                <c:formatCode>#,##0.0</c:formatCode>
                <c:ptCount val="20"/>
                <c:pt idx="0">
                  <c:v>22.079248140000001</c:v>
                </c:pt>
                <c:pt idx="1">
                  <c:v>21.08</c:v>
                </c:pt>
                <c:pt idx="2">
                  <c:v>32.973688949999996</c:v>
                </c:pt>
                <c:pt idx="3">
                  <c:v>40.434200400000002</c:v>
                </c:pt>
                <c:pt idx="4">
                  <c:v>42.471596529999992</c:v>
                </c:pt>
                <c:pt idx="5">
                  <c:v>41.368921239999999</c:v>
                </c:pt>
                <c:pt idx="6">
                  <c:v>45.889726039999992</c:v>
                </c:pt>
                <c:pt idx="7">
                  <c:v>40.292069580000003</c:v>
                </c:pt>
                <c:pt idx="8">
                  <c:v>37.449276619999999</c:v>
                </c:pt>
                <c:pt idx="9">
                  <c:v>33.16952474</c:v>
                </c:pt>
                <c:pt idx="10">
                  <c:v>38.673119250000006</c:v>
                </c:pt>
                <c:pt idx="11">
                  <c:v>47.962103499999998</c:v>
                </c:pt>
                <c:pt idx="12">
                  <c:v>40.94660669000001</c:v>
                </c:pt>
                <c:pt idx="13">
                  <c:v>35.437558010000004</c:v>
                </c:pt>
                <c:pt idx="14">
                  <c:v>56.236020710000005</c:v>
                </c:pt>
                <c:pt idx="15">
                  <c:v>50.460235119999993</c:v>
                </c:pt>
                <c:pt idx="16">
                  <c:v>44.378331700000004</c:v>
                </c:pt>
                <c:pt idx="17">
                  <c:v>54.487881799999997</c:v>
                </c:pt>
                <c:pt idx="18">
                  <c:v>69.374597429999994</c:v>
                </c:pt>
                <c:pt idx="19">
                  <c:v>69.539936940000018</c:v>
                </c:pt>
              </c:numCache>
            </c:numRef>
          </c:val>
          <c:extLst>
            <c:ext xmlns:c16="http://schemas.microsoft.com/office/drawing/2014/chart" uri="{C3380CC4-5D6E-409C-BE32-E72D297353CC}">
              <c16:uniqueId val="{00000002-C905-438E-A06F-FE732700E47F}"/>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3944950853322625"/>
          <c:y val="0.11004693583949002"/>
          <c:w val="0.32110082066635026"/>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CASH COLLECTIONS BY COMPANY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DOMESTIC: GF</c:v>
          </c:tx>
          <c:spPr>
            <a:solidFill>
              <a:srgbClr val="003C7C"/>
            </a:solidFill>
            <a:ln>
              <a:solidFill>
                <a:schemeClr val="tx1"/>
              </a:solidFill>
            </a:ln>
            <a:effectLst/>
          </c:spPr>
          <c:invertIfNegative val="0"/>
          <c:cat>
            <c:strRef>
              <c:f>'14'!$G$5:$I$5</c:f>
              <c:strCache>
                <c:ptCount val="3"/>
                <c:pt idx="0">
                  <c:v>2017-18</c:v>
                </c:pt>
                <c:pt idx="1">
                  <c:v>2018-19</c:v>
                </c:pt>
                <c:pt idx="2">
                  <c:v>2019-20</c:v>
                </c:pt>
              </c:strCache>
            </c:strRef>
          </c:cat>
          <c:val>
            <c:numRef>
              <c:f>'14'!$G$25:$I$25</c:f>
              <c:numCache>
                <c:formatCode>#,##0.0</c:formatCode>
                <c:ptCount val="3"/>
                <c:pt idx="0">
                  <c:v>145.16577006</c:v>
                </c:pt>
                <c:pt idx="1">
                  <c:v>126.11114215000001</c:v>
                </c:pt>
                <c:pt idx="2">
                  <c:v>152.26954019000001</c:v>
                </c:pt>
              </c:numCache>
            </c:numRef>
          </c:val>
          <c:extLst>
            <c:ext xmlns:c16="http://schemas.microsoft.com/office/drawing/2014/chart" uri="{C3380CC4-5D6E-409C-BE32-E72D297353CC}">
              <c16:uniqueId val="{00000000-00FB-4CED-9EFE-E94E927EE0D2}"/>
            </c:ext>
          </c:extLst>
        </c:ser>
        <c:ser>
          <c:idx val="1"/>
          <c:order val="1"/>
          <c:tx>
            <c:v>FOREIGN: GF</c:v>
          </c:tx>
          <c:spPr>
            <a:solidFill>
              <a:srgbClr val="D59E0F"/>
            </a:solidFill>
            <a:ln>
              <a:solidFill>
                <a:schemeClr val="tx1"/>
              </a:solidFill>
            </a:ln>
            <a:effectLst/>
          </c:spPr>
          <c:invertIfNegative val="0"/>
          <c:cat>
            <c:strRef>
              <c:f>'14'!$G$5:$I$5</c:f>
              <c:strCache>
                <c:ptCount val="3"/>
                <c:pt idx="0">
                  <c:v>2017-18</c:v>
                </c:pt>
                <c:pt idx="1">
                  <c:v>2018-19</c:v>
                </c:pt>
                <c:pt idx="2">
                  <c:v>2019-20</c:v>
                </c:pt>
              </c:strCache>
            </c:strRef>
          </c:cat>
          <c:val>
            <c:numRef>
              <c:f>'14'!$G$26:$I$26</c:f>
              <c:numCache>
                <c:formatCode>#,##0.0</c:formatCode>
                <c:ptCount val="3"/>
                <c:pt idx="0">
                  <c:v>251.20315443000001</c:v>
                </c:pt>
                <c:pt idx="1">
                  <c:v>248.81683217</c:v>
                </c:pt>
                <c:pt idx="2">
                  <c:v>251.76919455000004</c:v>
                </c:pt>
              </c:numCache>
            </c:numRef>
          </c:val>
          <c:extLst>
            <c:ext xmlns:c16="http://schemas.microsoft.com/office/drawing/2014/chart" uri="{C3380CC4-5D6E-409C-BE32-E72D297353CC}">
              <c16:uniqueId val="{00000001-00FB-4CED-9EFE-E94E927EE0D2}"/>
            </c:ext>
          </c:extLst>
        </c:ser>
        <c:ser>
          <c:idx val="2"/>
          <c:order val="2"/>
          <c:tx>
            <c:v>FOREIGN: NON-GF</c:v>
          </c:tx>
          <c:spPr>
            <a:solidFill>
              <a:srgbClr val="BFBFBF"/>
            </a:solidFill>
            <a:ln>
              <a:solidFill>
                <a:schemeClr val="tx1"/>
              </a:solidFill>
            </a:ln>
            <a:effectLst/>
          </c:spPr>
          <c:invertIfNegative val="0"/>
          <c:cat>
            <c:strRef>
              <c:f>'14'!$G$5:$I$5</c:f>
              <c:strCache>
                <c:ptCount val="3"/>
                <c:pt idx="0">
                  <c:v>2017-18</c:v>
                </c:pt>
                <c:pt idx="1">
                  <c:v>2018-19</c:v>
                </c:pt>
                <c:pt idx="2">
                  <c:v>2019-20</c:v>
                </c:pt>
              </c:strCache>
            </c:strRef>
          </c:cat>
          <c:val>
            <c:numRef>
              <c:f>'14'!$G$27:$I$27</c:f>
              <c:numCache>
                <c:formatCode>#,##0.0</c:formatCode>
                <c:ptCount val="3"/>
                <c:pt idx="0">
                  <c:v>371.03262447999998</c:v>
                </c:pt>
                <c:pt idx="1">
                  <c:v>387.73103660000004</c:v>
                </c:pt>
                <c:pt idx="2">
                  <c:v>371.82722273000002</c:v>
                </c:pt>
              </c:numCache>
            </c:numRef>
          </c:val>
          <c:extLst>
            <c:ext xmlns:c16="http://schemas.microsoft.com/office/drawing/2014/chart" uri="{C3380CC4-5D6E-409C-BE32-E72D297353CC}">
              <c16:uniqueId val="{00000002-00FB-4CED-9EFE-E94E927EE0D2}"/>
            </c:ext>
          </c:extLst>
        </c:ser>
        <c:ser>
          <c:idx val="3"/>
          <c:order val="3"/>
          <c:tx>
            <c:v>OTHER: GF</c:v>
          </c:tx>
          <c:spPr>
            <a:solidFill>
              <a:schemeClr val="tx1"/>
            </a:solidFill>
            <a:ln>
              <a:solidFill>
                <a:schemeClr val="tx1"/>
              </a:solidFill>
            </a:ln>
            <a:effectLst/>
          </c:spPr>
          <c:invertIfNegative val="0"/>
          <c:cat>
            <c:strRef>
              <c:f>'14'!$G$5:$I$5</c:f>
              <c:strCache>
                <c:ptCount val="3"/>
                <c:pt idx="0">
                  <c:v>2017-18</c:v>
                </c:pt>
                <c:pt idx="1">
                  <c:v>2018-19</c:v>
                </c:pt>
                <c:pt idx="2">
                  <c:v>2019-20</c:v>
                </c:pt>
              </c:strCache>
            </c:strRef>
          </c:cat>
          <c:val>
            <c:numRef>
              <c:f>'14'!$G$28:$I$28</c:f>
              <c:numCache>
                <c:formatCode>#,##0.0</c:formatCode>
                <c:ptCount val="3"/>
                <c:pt idx="0">
                  <c:v>54.487881799999997</c:v>
                </c:pt>
                <c:pt idx="1">
                  <c:v>69.374597429999994</c:v>
                </c:pt>
                <c:pt idx="2">
                  <c:v>69.539936940000018</c:v>
                </c:pt>
              </c:numCache>
            </c:numRef>
          </c:val>
          <c:extLst>
            <c:ext xmlns:c16="http://schemas.microsoft.com/office/drawing/2014/chart" uri="{C3380CC4-5D6E-409C-BE32-E72D297353CC}">
              <c16:uniqueId val="{00000003-00FB-4CED-9EFE-E94E927EE0D2}"/>
            </c:ext>
          </c:extLst>
        </c:ser>
        <c:dLbls>
          <c:showLegendKey val="0"/>
          <c:showVal val="0"/>
          <c:showCatName val="0"/>
          <c:showSerName val="0"/>
          <c:showPercent val="0"/>
          <c:showBubbleSize val="0"/>
        </c:dLbls>
        <c:gapWidth val="219"/>
        <c:axId val="781739048"/>
        <c:axId val="781740032"/>
      </c:barChart>
      <c:catAx>
        <c:axId val="7817390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740032"/>
        <c:crosses val="autoZero"/>
        <c:auto val="1"/>
        <c:lblAlgn val="ctr"/>
        <c:lblOffset val="100"/>
        <c:noMultiLvlLbl val="0"/>
      </c:catAx>
      <c:valAx>
        <c:axId val="781740032"/>
        <c:scaling>
          <c:orientation val="minMax"/>
          <c:max val="4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739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CASH COLLECTIONS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00234046274128"/>
          <c:y val="0.12177289282973078"/>
          <c:w val="0.86382769446011132"/>
          <c:h val="0.67309315499757127"/>
        </c:manualLayout>
      </c:layout>
      <c:barChart>
        <c:barDir val="col"/>
        <c:grouping val="stacked"/>
        <c:varyColors val="0"/>
        <c:ser>
          <c:idx val="0"/>
          <c:order val="0"/>
          <c:tx>
            <c:strRef>
              <c:f>'15'!$G$5</c:f>
              <c:strCache>
                <c:ptCount val="1"/>
                <c:pt idx="0">
                  <c:v>BST</c:v>
                </c:pt>
              </c:strCache>
            </c:strRef>
          </c:tx>
          <c:spPr>
            <a:solidFill>
              <a:srgbClr val="003C7C"/>
            </a:solidFill>
            <a:ln>
              <a:solidFill>
                <a:schemeClr val="tx1"/>
              </a:solidFill>
            </a:ln>
            <a:effectLst/>
          </c:spPr>
          <c:invertIfNegative val="0"/>
          <c:cat>
            <c:strRef>
              <c:f>'15'!$F$6:$F$25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'15'!$G$6:$G$25</c:f>
              <c:numCache>
                <c:formatCode>#,##0.0</c:formatCode>
                <c:ptCount val="20"/>
                <c:pt idx="0">
                  <c:v>175.00405139</c:v>
                </c:pt>
                <c:pt idx="1">
                  <c:v>200.10322090000003</c:v>
                </c:pt>
                <c:pt idx="2">
                  <c:v>188.42101525000001</c:v>
                </c:pt>
                <c:pt idx="3">
                  <c:v>189.54964774999999</c:v>
                </c:pt>
                <c:pt idx="4">
                  <c:v>188.76964842999999</c:v>
                </c:pt>
                <c:pt idx="5">
                  <c:v>188.15202704000004</c:v>
                </c:pt>
                <c:pt idx="6">
                  <c:v>185.70631471999999</c:v>
                </c:pt>
                <c:pt idx="7">
                  <c:v>176.19835732000001</c:v>
                </c:pt>
                <c:pt idx="8">
                  <c:v>192.14178006</c:v>
                </c:pt>
                <c:pt idx="9">
                  <c:v>212.14307817</c:v>
                </c:pt>
                <c:pt idx="10">
                  <c:v>226.52441583000001</c:v>
                </c:pt>
                <c:pt idx="11">
                  <c:v>258.04842086999997</c:v>
                </c:pt>
                <c:pt idx="12">
                  <c:v>337.0073165</c:v>
                </c:pt>
                <c:pt idx="13">
                  <c:v>307.19436444999997</c:v>
                </c:pt>
                <c:pt idx="14">
                  <c:v>281.00164754000002</c:v>
                </c:pt>
                <c:pt idx="15">
                  <c:v>313.95190242999996</c:v>
                </c:pt>
                <c:pt idx="16">
                  <c:v>302.20291270999991</c:v>
                </c:pt>
                <c:pt idx="17">
                  <c:v>339.53423673999998</c:v>
                </c:pt>
                <c:pt idx="18">
                  <c:v>352.16219222999996</c:v>
                </c:pt>
                <c:pt idx="19">
                  <c:v>369.78370434999994</c:v>
                </c:pt>
              </c:numCache>
            </c:numRef>
          </c:val>
          <c:extLst>
            <c:ext xmlns:c16="http://schemas.microsoft.com/office/drawing/2014/chart" uri="{C3380CC4-5D6E-409C-BE32-E72D297353CC}">
              <c16:uniqueId val="{00000000-C9EC-46AD-8DC6-4167E603A1C7}"/>
            </c:ext>
          </c:extLst>
        </c:ser>
        <c:ser>
          <c:idx val="1"/>
          <c:order val="1"/>
          <c:tx>
            <c:strRef>
              <c:f>'15'!$H$5</c:f>
              <c:strCache>
                <c:ptCount val="1"/>
                <c:pt idx="0">
                  <c:v>MTIT</c:v>
                </c:pt>
              </c:strCache>
            </c:strRef>
          </c:tx>
          <c:spPr>
            <a:solidFill>
              <a:srgbClr val="D59E0F"/>
            </a:solidFill>
            <a:ln>
              <a:solidFill>
                <a:schemeClr val="tx1"/>
              </a:solidFill>
            </a:ln>
            <a:effectLst/>
          </c:spPr>
          <c:invertIfNegative val="0"/>
          <c:cat>
            <c:strRef>
              <c:f>'15'!$F$6:$F$25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'15'!$H$6:$H$25</c:f>
              <c:numCache>
                <c:formatCode>#,##0.0</c:formatCode>
                <c:ptCount val="20"/>
                <c:pt idx="0">
                  <c:v>14.896254000000001</c:v>
                </c:pt>
                <c:pt idx="1">
                  <c:v>16.206906999999998</c:v>
                </c:pt>
                <c:pt idx="2">
                  <c:v>26.012511</c:v>
                </c:pt>
                <c:pt idx="3">
                  <c:v>28.000554000000001</c:v>
                </c:pt>
                <c:pt idx="4">
                  <c:v>20.154659899999999</c:v>
                </c:pt>
                <c:pt idx="5">
                  <c:v>16.50538925</c:v>
                </c:pt>
                <c:pt idx="6">
                  <c:v>27.939128069999999</c:v>
                </c:pt>
                <c:pt idx="7">
                  <c:v>15.64058056</c:v>
                </c:pt>
                <c:pt idx="8">
                  <c:v>6.3630831699999995</c:v>
                </c:pt>
                <c:pt idx="9">
                  <c:v>10.658897700000001</c:v>
                </c:pt>
                <c:pt idx="10">
                  <c:v>11.10704932</c:v>
                </c:pt>
                <c:pt idx="11">
                  <c:v>14.41388203</c:v>
                </c:pt>
                <c:pt idx="12">
                  <c:v>14.470415000000003</c:v>
                </c:pt>
                <c:pt idx="13">
                  <c:v>10.680224620000001</c:v>
                </c:pt>
                <c:pt idx="14">
                  <c:v>13.077806839999999</c:v>
                </c:pt>
                <c:pt idx="15">
                  <c:v>16.045491829999996</c:v>
                </c:pt>
                <c:pt idx="16">
                  <c:v>20.341109769999999</c:v>
                </c:pt>
                <c:pt idx="17">
                  <c:v>31.780096479999997</c:v>
                </c:pt>
                <c:pt idx="18">
                  <c:v>27.976032250000003</c:v>
                </c:pt>
                <c:pt idx="19">
                  <c:v>23.101867719999998</c:v>
                </c:pt>
              </c:numCache>
            </c:numRef>
          </c:val>
          <c:extLst>
            <c:ext xmlns:c16="http://schemas.microsoft.com/office/drawing/2014/chart" uri="{C3380CC4-5D6E-409C-BE32-E72D297353CC}">
              <c16:uniqueId val="{00000001-C9EC-46AD-8DC6-4167E603A1C7}"/>
            </c:ext>
          </c:extLst>
        </c:ser>
        <c:dLbls>
          <c:showLegendKey val="0"/>
          <c:showVal val="0"/>
          <c:showCatName val="0"/>
          <c:showSerName val="0"/>
          <c:showPercent val="0"/>
          <c:showBubbleSize val="0"/>
        </c:dLbls>
        <c:gapWidth val="219"/>
        <c:overlap val="100"/>
        <c:axId val="736242416"/>
        <c:axId val="736241432"/>
      </c:barChart>
      <c:catAx>
        <c:axId val="736242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1432"/>
        <c:crosses val="autoZero"/>
        <c:auto val="1"/>
        <c:lblAlgn val="ctr"/>
        <c:lblOffset val="100"/>
        <c:noMultiLvlLbl val="0"/>
      </c:catAx>
      <c:valAx>
        <c:axId val="736241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2416"/>
        <c:crosses val="autoZero"/>
        <c:crossBetween val="between"/>
      </c:valAx>
      <c:spPr>
        <a:noFill/>
        <a:ln>
          <a:noFill/>
        </a:ln>
        <a:effectLst/>
      </c:spPr>
    </c:plotArea>
    <c:legend>
      <c:legendPos val="t"/>
      <c:layout>
        <c:manualLayout>
          <c:xMode val="edge"/>
          <c:yMode val="edge"/>
          <c:x val="0.44094959785442761"/>
          <c:y val="0.12237929710966815"/>
          <c:w val="0.11810065504431884"/>
          <c:h val="5.283103333265132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3"/>
          <c:order val="0"/>
          <c:tx>
            <c:strRef>
              <c:f>'16'!$G$5</c:f>
              <c:strCache>
                <c:ptCount val="1"/>
                <c:pt idx="0">
                  <c:v>NON-MOTOR</c:v>
                </c:pt>
              </c:strCache>
            </c:strRef>
          </c:tx>
          <c:spPr>
            <a:solidFill>
              <a:srgbClr val="003C7C"/>
            </a:solidFill>
            <a:ln>
              <a:solidFill>
                <a:schemeClr val="tx1"/>
              </a:solidFill>
            </a:ln>
            <a:effectLst/>
          </c:spPr>
          <c:invertIfNegative val="0"/>
          <c:cat>
            <c:strRef>
              <c:f>'16'!$F$6:$F$25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'16'!$G$6:$G$25</c:f>
              <c:numCache>
                <c:formatCode>#,##0.0</c:formatCode>
                <c:ptCount val="20"/>
                <c:pt idx="0">
                  <c:v>6123.7440459600002</c:v>
                </c:pt>
                <c:pt idx="1">
                  <c:v>6130.7441021100003</c:v>
                </c:pt>
                <c:pt idx="2">
                  <c:v>6273.6745376600002</c:v>
                </c:pt>
                <c:pt idx="3">
                  <c:v>6459.8469999999998</c:v>
                </c:pt>
                <c:pt idx="4">
                  <c:v>6769.5640000000003</c:v>
                </c:pt>
                <c:pt idx="5">
                  <c:v>7165.172962183</c:v>
                </c:pt>
                <c:pt idx="6">
                  <c:v>7421.8514611099999</c:v>
                </c:pt>
                <c:pt idx="7">
                  <c:v>7395.7388415000005</c:v>
                </c:pt>
                <c:pt idx="8">
                  <c:v>7175.9626002000005</c:v>
                </c:pt>
                <c:pt idx="9">
                  <c:v>7033.4574072300002</c:v>
                </c:pt>
                <c:pt idx="10">
                  <c:v>7527.3543172399995</c:v>
                </c:pt>
                <c:pt idx="11">
                  <c:v>7611.6514160200004</c:v>
                </c:pt>
                <c:pt idx="12">
                  <c:v>7726.1332813100007</c:v>
                </c:pt>
                <c:pt idx="13">
                  <c:v>7892.0413120200001</c:v>
                </c:pt>
                <c:pt idx="14">
                  <c:v>8166.8905360500003</c:v>
                </c:pt>
                <c:pt idx="15">
                  <c:v>8447.9510331599995</c:v>
                </c:pt>
                <c:pt idx="16">
                  <c:v>8637.6814624899998</c:v>
                </c:pt>
                <c:pt idx="17">
                  <c:v>8988.6603023799998</c:v>
                </c:pt>
                <c:pt idx="18">
                  <c:v>9616.0401706199991</c:v>
                </c:pt>
                <c:pt idx="19">
                  <c:v>9452.8484446700004</c:v>
                </c:pt>
              </c:numCache>
            </c:numRef>
          </c:val>
          <c:extLst>
            <c:ext xmlns:c16="http://schemas.microsoft.com/office/drawing/2014/chart" uri="{C3380CC4-5D6E-409C-BE32-E72D297353CC}">
              <c16:uniqueId val="{00000000-5013-43CB-8BD3-530D89714CBC}"/>
            </c:ext>
          </c:extLst>
        </c:ser>
        <c:ser>
          <c:idx val="0"/>
          <c:order val="1"/>
          <c:tx>
            <c:strRef>
              <c:f>'16'!$H$5</c:f>
              <c:strCache>
                <c:ptCount val="1"/>
                <c:pt idx="0">
                  <c:v>MOTOR</c:v>
                </c:pt>
              </c:strCache>
            </c:strRef>
          </c:tx>
          <c:spPr>
            <a:solidFill>
              <a:srgbClr val="D59E00"/>
            </a:solidFill>
            <a:ln>
              <a:solidFill>
                <a:schemeClr val="tx1"/>
              </a:solidFill>
            </a:ln>
            <a:effectLst/>
          </c:spPr>
          <c:invertIfNegative val="0"/>
          <c:cat>
            <c:strRef>
              <c:f>'16'!$F$6:$F$25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'16'!$H$6:$H$25</c:f>
              <c:numCache>
                <c:formatCode>#,##0.0</c:formatCode>
                <c:ptCount val="20"/>
                <c:pt idx="0">
                  <c:v>1080.01188482</c:v>
                </c:pt>
                <c:pt idx="1">
                  <c:v>1161.75487965</c:v>
                </c:pt>
                <c:pt idx="2">
                  <c:v>1245.8863902600001</c:v>
                </c:pt>
                <c:pt idx="3">
                  <c:v>1268.6949999999999</c:v>
                </c:pt>
                <c:pt idx="4">
                  <c:v>1230.3879999999999</c:v>
                </c:pt>
                <c:pt idx="5">
                  <c:v>1169.07566982</c:v>
                </c:pt>
                <c:pt idx="6">
                  <c:v>1168.9178638599999</c:v>
                </c:pt>
                <c:pt idx="7">
                  <c:v>1100.81482738</c:v>
                </c:pt>
                <c:pt idx="8">
                  <c:v>959.54549610999993</c:v>
                </c:pt>
                <c:pt idx="9">
                  <c:v>995.71229986000003</c:v>
                </c:pt>
                <c:pt idx="10">
                  <c:v>1062.86269305</c:v>
                </c:pt>
                <c:pt idx="11">
                  <c:v>1160.6143695199999</c:v>
                </c:pt>
                <c:pt idx="12">
                  <c:v>1167.5814236000001</c:v>
                </c:pt>
                <c:pt idx="13">
                  <c:v>1237.5801167899999</c:v>
                </c:pt>
                <c:pt idx="14">
                  <c:v>1326.2164378500001</c:v>
                </c:pt>
                <c:pt idx="15">
                  <c:v>1347.23796651</c:v>
                </c:pt>
                <c:pt idx="16">
                  <c:v>1366.77780792</c:v>
                </c:pt>
                <c:pt idx="17">
                  <c:v>1392.6993649800002</c:v>
                </c:pt>
                <c:pt idx="18">
                  <c:v>1483.60780077</c:v>
                </c:pt>
                <c:pt idx="19">
                  <c:v>1364.9591917800001</c:v>
                </c:pt>
              </c:numCache>
            </c:numRef>
          </c:val>
          <c:extLst>
            <c:ext xmlns:c16="http://schemas.microsoft.com/office/drawing/2014/chart" uri="{C3380CC4-5D6E-409C-BE32-E72D297353CC}">
              <c16:uniqueId val="{00000001-5013-43CB-8BD3-530D89714CBC}"/>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12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7511526370208509"/>
          <c:y val="0.1185858585858586"/>
          <c:w val="0.24976930515264539"/>
          <c:h val="4.87016395677813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HISTORY OF TRANSFERS FROM SALES AND USE TAX REVENUES</a:t>
            </a:r>
            <a:r>
              <a:rPr lang="en-US" sz="1400" b="1" i="0" u="none" strike="noStrike" baseline="0"/>
              <a:t>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'22'!$D$5</c:f>
              <c:strCache>
                <c:ptCount val="1"/>
                <c:pt idx="0">
                  <c:v>PTAF</c:v>
                </c:pt>
              </c:strCache>
            </c:strRef>
          </c:tx>
          <c:spPr>
            <a:solidFill>
              <a:srgbClr val="003C7C"/>
            </a:solidFill>
            <a:ln>
              <a:solidFill>
                <a:schemeClr val="tx1"/>
              </a:solidFill>
            </a:ln>
            <a:effectLst/>
          </c:spPr>
          <c:invertIfNegative val="0"/>
          <c:cat>
            <c:strRef>
              <c:f>'22'!$C$6:$C$25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'22'!$D$6:$D$25</c:f>
              <c:numCache>
                <c:formatCode>#,##0.0</c:formatCode>
                <c:ptCount val="20"/>
                <c:pt idx="0">
                  <c:v>38.749000000000002</c:v>
                </c:pt>
                <c:pt idx="1">
                  <c:v>39.292381180000007</c:v>
                </c:pt>
                <c:pt idx="2">
                  <c:v>40.290999999999997</c:v>
                </c:pt>
                <c:pt idx="3">
                  <c:v>74.397000000000006</c:v>
                </c:pt>
                <c:pt idx="4">
                  <c:v>77.335999999999999</c:v>
                </c:pt>
                <c:pt idx="5">
                  <c:v>79.561000000000007</c:v>
                </c:pt>
                <c:pt idx="6">
                  <c:v>82.537999999999997</c:v>
                </c:pt>
                <c:pt idx="7">
                  <c:v>85.230999999999995</c:v>
                </c:pt>
                <c:pt idx="8">
                  <c:v>81.792418160000011</c:v>
                </c:pt>
                <c:pt idx="9">
                  <c:v>79.293573730000006</c:v>
                </c:pt>
                <c:pt idx="10">
                  <c:v>83.677000000000007</c:v>
                </c:pt>
                <c:pt idx="11">
                  <c:v>90.028060960000005</c:v>
                </c:pt>
                <c:pt idx="12">
                  <c:v>88.752868039999996</c:v>
                </c:pt>
                <c:pt idx="13">
                  <c:v>90.504842930000009</c:v>
                </c:pt>
                <c:pt idx="14">
                  <c:v>94.58944765999999</c:v>
                </c:pt>
                <c:pt idx="15">
                  <c:v>98.099745999999996</c:v>
                </c:pt>
                <c:pt idx="16">
                  <c:v>100.28390609</c:v>
                </c:pt>
                <c:pt idx="17">
                  <c:v>105.41318422000001</c:v>
                </c:pt>
                <c:pt idx="18">
                  <c:v>112.4081101</c:v>
                </c:pt>
                <c:pt idx="19">
                  <c:v>111.10231182000001</c:v>
                </c:pt>
              </c:numCache>
            </c:numRef>
          </c:val>
          <c:extLst>
            <c:ext xmlns:c16="http://schemas.microsoft.com/office/drawing/2014/chart" uri="{C3380CC4-5D6E-409C-BE32-E72D297353CC}">
              <c16:uniqueId val="{00000000-652B-4553-BD55-432EB2E7D916}"/>
            </c:ext>
          </c:extLst>
        </c:ser>
        <c:ser>
          <c:idx val="1"/>
          <c:order val="1"/>
          <c:tx>
            <c:strRef>
              <c:f>'22'!$E$5</c:f>
              <c:strCache>
                <c:ptCount val="1"/>
                <c:pt idx="0">
                  <c:v>PTTF</c:v>
                </c:pt>
              </c:strCache>
            </c:strRef>
          </c:tx>
          <c:spPr>
            <a:solidFill>
              <a:srgbClr val="D59E0F"/>
            </a:solidFill>
            <a:ln>
              <a:solidFill>
                <a:schemeClr val="tx1"/>
              </a:solidFill>
            </a:ln>
            <a:effectLst/>
          </c:spPr>
          <c:invertIfNegative val="0"/>
          <c:cat>
            <c:strRef>
              <c:f>'22'!$C$6:$C$25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'22'!$E$6:$E$25</c:f>
              <c:numCache>
                <c:formatCode>#,##0.0</c:formatCode>
                <c:ptCount val="20"/>
                <c:pt idx="0">
                  <c:v>75</c:v>
                </c:pt>
                <c:pt idx="1">
                  <c:v>75</c:v>
                </c:pt>
                <c:pt idx="2">
                  <c:v>75</c:v>
                </c:pt>
                <c:pt idx="3">
                  <c:v>75</c:v>
                </c:pt>
                <c:pt idx="4">
                  <c:v>75</c:v>
                </c:pt>
                <c:pt idx="5">
                  <c:v>75</c:v>
                </c:pt>
                <c:pt idx="6">
                  <c:v>75</c:v>
                </c:pt>
                <c:pt idx="7">
                  <c:v>396</c:v>
                </c:pt>
                <c:pt idx="8">
                  <c:v>380.02813091000002</c:v>
                </c:pt>
                <c:pt idx="9">
                  <c:v>368.41786682999998</c:v>
                </c:pt>
                <c:pt idx="10">
                  <c:v>388.8</c:v>
                </c:pt>
                <c:pt idx="11">
                  <c:v>418.29299819000005</c:v>
                </c:pt>
                <c:pt idx="12">
                  <c:v>412.36812973000002</c:v>
                </c:pt>
                <c:pt idx="13">
                  <c:v>420.50824374000007</c:v>
                </c:pt>
                <c:pt idx="14">
                  <c:v>439.48634570000002</c:v>
                </c:pt>
                <c:pt idx="15">
                  <c:v>455.79607099999998</c:v>
                </c:pt>
                <c:pt idx="16">
                  <c:v>465.94423083999999</c:v>
                </c:pt>
                <c:pt idx="17">
                  <c:v>489.77614690000001</c:v>
                </c:pt>
                <c:pt idx="18">
                  <c:v>522.27632870000002</c:v>
                </c:pt>
                <c:pt idx="19">
                  <c:v>516.20926167000005</c:v>
                </c:pt>
              </c:numCache>
            </c:numRef>
          </c:val>
          <c:extLst>
            <c:ext xmlns:c16="http://schemas.microsoft.com/office/drawing/2014/chart" uri="{C3380CC4-5D6E-409C-BE32-E72D297353CC}">
              <c16:uniqueId val="{00000001-652B-4553-BD55-432EB2E7D916}"/>
            </c:ext>
          </c:extLst>
        </c:ser>
        <c:ser>
          <c:idx val="2"/>
          <c:order val="2"/>
          <c:tx>
            <c:strRef>
              <c:f>'22'!$F$5</c:f>
              <c:strCache>
                <c:ptCount val="1"/>
                <c:pt idx="0">
                  <c:v>CFA</c:v>
                </c:pt>
              </c:strCache>
            </c:strRef>
          </c:tx>
          <c:spPr>
            <a:solidFill>
              <a:srgbClr val="BFBFBF"/>
            </a:solidFill>
            <a:ln>
              <a:solidFill>
                <a:schemeClr val="tx1"/>
              </a:solidFill>
            </a:ln>
            <a:effectLst/>
          </c:spPr>
          <c:invertIfNegative val="0"/>
          <c:cat>
            <c:strRef>
              <c:f>'22'!$C$6:$C$25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'22'!$F$6:$F$25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95.346999999999994</c:v>
                </c:pt>
                <c:pt idx="17">
                  <c:v>126.23128819</c:v>
                </c:pt>
                <c:pt idx="18">
                  <c:v>142.01051419000001</c:v>
                </c:pt>
                <c:pt idx="19">
                  <c:v>156.58329301000001</c:v>
                </c:pt>
              </c:numCache>
            </c:numRef>
          </c:val>
          <c:extLst>
            <c:ext xmlns:c16="http://schemas.microsoft.com/office/drawing/2014/chart" uri="{C3380CC4-5D6E-409C-BE32-E72D297353CC}">
              <c16:uniqueId val="{00000002-652B-4553-BD55-432EB2E7D916}"/>
            </c:ext>
          </c:extLst>
        </c:ser>
        <c:ser>
          <c:idx val="3"/>
          <c:order val="3"/>
          <c:tx>
            <c:strRef>
              <c:f>'22'!$G$5</c:f>
              <c:strCache>
                <c:ptCount val="1"/>
                <c:pt idx="0">
                  <c:v>OTHER</c:v>
                </c:pt>
              </c:strCache>
            </c:strRef>
          </c:tx>
          <c:spPr>
            <a:solidFill>
              <a:schemeClr val="tx1"/>
            </a:solidFill>
            <a:ln>
              <a:solidFill>
                <a:schemeClr val="tx1"/>
              </a:solidFill>
            </a:ln>
            <a:effectLst/>
          </c:spPr>
          <c:invertIfNegative val="0"/>
          <c:cat>
            <c:strRef>
              <c:f>'22'!$C$6:$C$25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'22'!$G$6:$G$25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0.7</c:v>
                </c:pt>
                <c:pt idx="17">
                  <c:v>0.34370994999999999</c:v>
                </c:pt>
                <c:pt idx="18">
                  <c:v>0.46124011999999998</c:v>
                </c:pt>
                <c:pt idx="19">
                  <c:v>116.03646021</c:v>
                </c:pt>
              </c:numCache>
            </c:numRef>
          </c:val>
          <c:extLst>
            <c:ext xmlns:c16="http://schemas.microsoft.com/office/drawing/2014/chart" uri="{C3380CC4-5D6E-409C-BE32-E72D297353CC}">
              <c16:uniqueId val="{00000003-652B-4553-BD55-432EB2E7D916}"/>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36963232800620882"/>
          <c:y val="0.12358261798641408"/>
          <c:w val="0.2567253182918427"/>
          <c:h val="5.1020753115205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'23'!$G$5</c:f>
              <c:strCache>
                <c:ptCount val="1"/>
                <c:pt idx="0">
                  <c:v>CASH</c:v>
                </c:pt>
              </c:strCache>
            </c:strRef>
          </c:tx>
          <c:spPr>
            <a:solidFill>
              <a:srgbClr val="003C7C"/>
            </a:solidFill>
            <a:ln>
              <a:noFill/>
            </a:ln>
            <a:effectLst/>
          </c:spPr>
          <c:invertIfNegative val="0"/>
          <c:cat>
            <c:strRef>
              <c:f>'23'!$F$6:$F$25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'23'!$G$6:$G$25</c:f>
              <c:numCache>
                <c:formatCode>#,##0.0</c:formatCode>
                <c:ptCount val="20"/>
                <c:pt idx="0">
                  <c:v>269.33865861000004</c:v>
                </c:pt>
                <c:pt idx="1">
                  <c:v>266.79455006999996</c:v>
                </c:pt>
                <c:pt idx="2">
                  <c:v>826.74205513000004</c:v>
                </c:pt>
                <c:pt idx="3">
                  <c:v>856.44200000000001</c:v>
                </c:pt>
                <c:pt idx="4">
                  <c:v>784.37099999999998</c:v>
                </c:pt>
                <c:pt idx="5">
                  <c:v>792.12416871999994</c:v>
                </c:pt>
                <c:pt idx="6">
                  <c:v>778.58198444000016</c:v>
                </c:pt>
                <c:pt idx="7">
                  <c:v>784.05455031000008</c:v>
                </c:pt>
                <c:pt idx="8">
                  <c:v>754.15913305000004</c:v>
                </c:pt>
                <c:pt idx="9">
                  <c:v>976.05634537999993</c:v>
                </c:pt>
                <c:pt idx="10">
                  <c:v>1075.36594034</c:v>
                </c:pt>
                <c:pt idx="11">
                  <c:v>1069.90706439</c:v>
                </c:pt>
                <c:pt idx="12">
                  <c:v>1024.0808912699999</c:v>
                </c:pt>
                <c:pt idx="13">
                  <c:v>976.90757543000018</c:v>
                </c:pt>
                <c:pt idx="14">
                  <c:v>927.20542411999998</c:v>
                </c:pt>
                <c:pt idx="15">
                  <c:v>911.51205987000003</c:v>
                </c:pt>
                <c:pt idx="16">
                  <c:v>1261.5723366499999</c:v>
                </c:pt>
                <c:pt idx="17">
                  <c:v>1198.2515895700001</c:v>
                </c:pt>
                <c:pt idx="18">
                  <c:v>1118.7639999999999</c:v>
                </c:pt>
                <c:pt idx="19">
                  <c:v>924.34136035999995</c:v>
                </c:pt>
              </c:numCache>
            </c:numRef>
          </c:val>
          <c:extLst>
            <c:ext xmlns:c16="http://schemas.microsoft.com/office/drawing/2014/chart" uri="{C3380CC4-5D6E-409C-BE32-E72D297353CC}">
              <c16:uniqueId val="{00000003-CB69-47E9-A417-8AAB758C2173}"/>
            </c:ext>
          </c:extLst>
        </c:ser>
        <c:ser>
          <c:idx val="1"/>
          <c:order val="1"/>
          <c:tx>
            <c:strRef>
              <c:f>'23'!$H$5</c:f>
              <c:strCache>
                <c:ptCount val="1"/>
                <c:pt idx="0">
                  <c:v>TRANSFERS</c:v>
                </c:pt>
              </c:strCache>
            </c:strRef>
          </c:tx>
          <c:spPr>
            <a:solidFill>
              <a:srgbClr val="D59E0F"/>
            </a:solidFill>
            <a:ln>
              <a:noFill/>
            </a:ln>
            <a:effectLst/>
          </c:spPr>
          <c:invertIfNegative val="0"/>
          <c:cat>
            <c:strRef>
              <c:f>'23'!$F$6:$F$25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'23'!$H$6:$H$25</c:f>
              <c:numCache>
                <c:formatCode>#,##0.0</c:formatCode>
                <c:ptCount val="20"/>
                <c:pt idx="0">
                  <c:v>51.75</c:v>
                </c:pt>
                <c:pt idx="1">
                  <c:v>51.209499999999998</c:v>
                </c:pt>
                <c:pt idx="2">
                  <c:v>51.215000000000003</c:v>
                </c:pt>
                <c:pt idx="3">
                  <c:v>124.95490000000001</c:v>
                </c:pt>
                <c:pt idx="4">
                  <c:v>246.36399999999998</c:v>
                </c:pt>
                <c:pt idx="5">
                  <c:v>241.44599999999997</c:v>
                </c:pt>
                <c:pt idx="6">
                  <c:v>240.21199999999999</c:v>
                </c:pt>
                <c:pt idx="7">
                  <c:v>242.03899999999999</c:v>
                </c:pt>
                <c:pt idx="8">
                  <c:v>236.41399999999999</c:v>
                </c:pt>
                <c:pt idx="9">
                  <c:v>114.881</c:v>
                </c:pt>
                <c:pt idx="10">
                  <c:v>51.215000000000003</c:v>
                </c:pt>
                <c:pt idx="11">
                  <c:v>51.215000000000003</c:v>
                </c:pt>
                <c:pt idx="12">
                  <c:v>51.215000000000003</c:v>
                </c:pt>
                <c:pt idx="13">
                  <c:v>51.215000000000003</c:v>
                </c:pt>
                <c:pt idx="14">
                  <c:v>51.215000000000003</c:v>
                </c:pt>
                <c:pt idx="15">
                  <c:v>51.215000000000003</c:v>
                </c:pt>
                <c:pt idx="16">
                  <c:v>56.215000000000003</c:v>
                </c:pt>
                <c:pt idx="17">
                  <c:v>66.814999999999998</c:v>
                </c:pt>
                <c:pt idx="18">
                  <c:v>70.114999999999995</c:v>
                </c:pt>
                <c:pt idx="19">
                  <c:v>189.71979358999999</c:v>
                </c:pt>
              </c:numCache>
            </c:numRef>
          </c:val>
          <c:extLst>
            <c:ext xmlns:c16="http://schemas.microsoft.com/office/drawing/2014/chart" uri="{C3380CC4-5D6E-409C-BE32-E72D297353CC}">
              <c16:uniqueId val="{00000005-CB69-47E9-A417-8AAB758C2173}"/>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40668706033064239"/>
          <c:y val="0.12160345312376301"/>
          <c:w val="0.1828856666408985"/>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a:t>
            </a:r>
          </a:p>
        </c:rich>
      </c:tx>
      <c:layout>
        <c:manualLayout>
          <c:xMode val="edge"/>
          <c:yMode val="edge"/>
          <c:x val="0.4172983579364718"/>
          <c:y val="9.4316700272004429E-3"/>
        </c:manualLayout>
      </c:layout>
      <c:overlay val="0"/>
      <c:spPr>
        <a:noFill/>
        <a:ln>
          <a:noFill/>
        </a:ln>
        <a:effectLst/>
      </c:spPr>
    </c:title>
    <c:autoTitleDeleted val="0"/>
    <c:plotArea>
      <c:layout>
        <c:manualLayout>
          <c:layoutTarget val="inner"/>
          <c:xMode val="edge"/>
          <c:yMode val="edge"/>
          <c:x val="0.18988808479864869"/>
          <c:y val="0.11753709108039817"/>
          <c:w val="0.79013022216153628"/>
          <c:h val="0.72010709716561816"/>
        </c:manualLayout>
      </c:layout>
      <c:barChart>
        <c:barDir val="col"/>
        <c:grouping val="stacked"/>
        <c:varyColors val="0"/>
        <c:ser>
          <c:idx val="0"/>
          <c:order val="0"/>
          <c:tx>
            <c:strRef>
              <c:f>'24'!$D$5</c:f>
              <c:strCache>
                <c:ptCount val="1"/>
                <c:pt idx="0">
                  <c:v>SMOKELESS</c:v>
                </c:pt>
              </c:strCache>
            </c:strRef>
          </c:tx>
          <c:spPr>
            <a:solidFill>
              <a:srgbClr val="003C7C"/>
            </a:solidFill>
            <a:ln>
              <a:solidFill>
                <a:schemeClr val="tx1"/>
              </a:solidFill>
            </a:ln>
            <a:effectLst/>
          </c:spPr>
          <c:invertIfNegative val="0"/>
          <c:cat>
            <c:strRef>
              <c:f>'24'!$C$6:$C$9</c:f>
              <c:strCache>
                <c:ptCount val="4"/>
                <c:pt idx="0">
                  <c:v>2016-17</c:v>
                </c:pt>
                <c:pt idx="1">
                  <c:v>2017-18</c:v>
                </c:pt>
                <c:pt idx="2">
                  <c:v>2018-19</c:v>
                </c:pt>
                <c:pt idx="3">
                  <c:v>2019-20</c:v>
                </c:pt>
              </c:strCache>
            </c:strRef>
          </c:cat>
          <c:val>
            <c:numRef>
              <c:f>'24'!$D$6:$D$9</c:f>
              <c:numCache>
                <c:formatCode>#,##0.0</c:formatCode>
                <c:ptCount val="4"/>
                <c:pt idx="0">
                  <c:v>43.630620071757633</c:v>
                </c:pt>
                <c:pt idx="1">
                  <c:v>69.320714523821934</c:v>
                </c:pt>
                <c:pt idx="2">
                  <c:v>65.756498297345118</c:v>
                </c:pt>
                <c:pt idx="3">
                  <c:v>62.170134948645043</c:v>
                </c:pt>
              </c:numCache>
            </c:numRef>
          </c:val>
          <c:extLst>
            <c:ext xmlns:c16="http://schemas.microsoft.com/office/drawing/2014/chart" uri="{C3380CC4-5D6E-409C-BE32-E72D297353CC}">
              <c16:uniqueId val="{0000000B-4C84-4A4F-B180-48D62BBB15C3}"/>
            </c:ext>
          </c:extLst>
        </c:ser>
        <c:ser>
          <c:idx val="1"/>
          <c:order val="1"/>
          <c:tx>
            <c:strRef>
              <c:f>'24'!$E$5</c:f>
              <c:strCache>
                <c:ptCount val="1"/>
                <c:pt idx="0">
                  <c:v>RYO/PIPE</c:v>
                </c:pt>
              </c:strCache>
            </c:strRef>
          </c:tx>
          <c:spPr>
            <a:solidFill>
              <a:srgbClr val="D59E0F"/>
            </a:solidFill>
            <a:ln>
              <a:solidFill>
                <a:schemeClr val="tx1"/>
              </a:solidFill>
            </a:ln>
            <a:effectLst/>
          </c:spPr>
          <c:invertIfNegative val="0"/>
          <c:cat>
            <c:strRef>
              <c:f>'24'!$C$6:$C$9</c:f>
              <c:strCache>
                <c:ptCount val="4"/>
                <c:pt idx="0">
                  <c:v>2016-17</c:v>
                </c:pt>
                <c:pt idx="1">
                  <c:v>2017-18</c:v>
                </c:pt>
                <c:pt idx="2">
                  <c:v>2018-19</c:v>
                </c:pt>
                <c:pt idx="3">
                  <c:v>2019-20</c:v>
                </c:pt>
              </c:strCache>
            </c:strRef>
          </c:cat>
          <c:val>
            <c:numRef>
              <c:f>'24'!$E$6:$E$9</c:f>
              <c:numCache>
                <c:formatCode>#,##0.0</c:formatCode>
                <c:ptCount val="4"/>
                <c:pt idx="0">
                  <c:v>15.170679126475214</c:v>
                </c:pt>
                <c:pt idx="1">
                  <c:v>24.225807172599083</c:v>
                </c:pt>
                <c:pt idx="2">
                  <c:v>21.648780183756237</c:v>
                </c:pt>
                <c:pt idx="3">
                  <c:v>19.269368431917293</c:v>
                </c:pt>
              </c:numCache>
            </c:numRef>
          </c:val>
          <c:extLst>
            <c:ext xmlns:c16="http://schemas.microsoft.com/office/drawing/2014/chart" uri="{C3380CC4-5D6E-409C-BE32-E72D297353CC}">
              <c16:uniqueId val="{0000000D-4C84-4A4F-B180-48D62BBB15C3}"/>
            </c:ext>
          </c:extLst>
        </c:ser>
        <c:ser>
          <c:idx val="2"/>
          <c:order val="2"/>
          <c:tx>
            <c:strRef>
              <c:f>'24'!$F$5</c:f>
              <c:strCache>
                <c:ptCount val="1"/>
                <c:pt idx="0">
                  <c:v>E-CIGARETTES</c:v>
                </c:pt>
              </c:strCache>
            </c:strRef>
          </c:tx>
          <c:spPr>
            <a:solidFill>
              <a:srgbClr val="BFBFBF"/>
            </a:solidFill>
            <a:ln>
              <a:solidFill>
                <a:schemeClr val="tx1"/>
              </a:solidFill>
            </a:ln>
            <a:effectLst/>
          </c:spPr>
          <c:invertIfNegative val="0"/>
          <c:dPt>
            <c:idx val="0"/>
            <c:invertIfNegative val="0"/>
            <c:bubble3D val="0"/>
            <c:extLst>
              <c:ext xmlns:c16="http://schemas.microsoft.com/office/drawing/2014/chart" uri="{C3380CC4-5D6E-409C-BE32-E72D297353CC}">
                <c16:uniqueId val="{00000010-4C84-4A4F-B180-48D62BBB15C3}"/>
              </c:ext>
            </c:extLst>
          </c:dPt>
          <c:dPt>
            <c:idx val="1"/>
            <c:invertIfNegative val="0"/>
            <c:bubble3D val="0"/>
            <c:extLst>
              <c:ext xmlns:c16="http://schemas.microsoft.com/office/drawing/2014/chart" uri="{C3380CC4-5D6E-409C-BE32-E72D297353CC}">
                <c16:uniqueId val="{00000012-4C84-4A4F-B180-48D62BBB15C3}"/>
              </c:ext>
            </c:extLst>
          </c:dPt>
          <c:dPt>
            <c:idx val="2"/>
            <c:invertIfNegative val="0"/>
            <c:bubble3D val="0"/>
            <c:extLst>
              <c:ext xmlns:c16="http://schemas.microsoft.com/office/drawing/2014/chart" uri="{C3380CC4-5D6E-409C-BE32-E72D297353CC}">
                <c16:uniqueId val="{00000014-4C84-4A4F-B180-48D62BBB15C3}"/>
              </c:ext>
            </c:extLst>
          </c:dPt>
          <c:cat>
            <c:strRef>
              <c:f>'24'!$C$6:$C$9</c:f>
              <c:strCache>
                <c:ptCount val="4"/>
                <c:pt idx="0">
                  <c:v>2016-17</c:v>
                </c:pt>
                <c:pt idx="1">
                  <c:v>2017-18</c:v>
                </c:pt>
                <c:pt idx="2">
                  <c:v>2018-19</c:v>
                </c:pt>
                <c:pt idx="3">
                  <c:v>2019-20</c:v>
                </c:pt>
              </c:strCache>
            </c:strRef>
          </c:cat>
          <c:val>
            <c:numRef>
              <c:f>'24'!$F$6:$F$9</c:f>
              <c:numCache>
                <c:formatCode>#,##0.0</c:formatCode>
                <c:ptCount val="4"/>
                <c:pt idx="0">
                  <c:v>11.999700689935377</c:v>
                </c:pt>
                <c:pt idx="1">
                  <c:v>25.573479744588084</c:v>
                </c:pt>
                <c:pt idx="2">
                  <c:v>42.524725201976082</c:v>
                </c:pt>
                <c:pt idx="3">
                  <c:v>45.834706942629232</c:v>
                </c:pt>
              </c:numCache>
            </c:numRef>
          </c:val>
          <c:extLst>
            <c:ext xmlns:c16="http://schemas.microsoft.com/office/drawing/2014/chart" uri="{C3380CC4-5D6E-409C-BE32-E72D297353CC}">
              <c16:uniqueId val="{00000015-4C84-4A4F-B180-48D62BBB15C3}"/>
            </c:ext>
          </c:extLst>
        </c:ser>
        <c:ser>
          <c:idx val="3"/>
          <c:order val="3"/>
          <c:tx>
            <c:strRef>
              <c:f>'24'!$G$5</c:f>
              <c:strCache>
                <c:ptCount val="1"/>
                <c:pt idx="0">
                  <c:v>FLOOR</c:v>
                </c:pt>
              </c:strCache>
            </c:strRef>
          </c:tx>
          <c:spPr>
            <a:solidFill>
              <a:schemeClr val="tx1"/>
            </a:solidFill>
            <a:ln>
              <a:solidFill>
                <a:schemeClr val="tx1"/>
              </a:solidFill>
            </a:ln>
            <a:effectLst/>
          </c:spPr>
          <c:invertIfNegative val="0"/>
          <c:cat>
            <c:strRef>
              <c:f>'24'!$C$6:$C$9</c:f>
              <c:strCache>
                <c:ptCount val="4"/>
                <c:pt idx="0">
                  <c:v>2016-17</c:v>
                </c:pt>
                <c:pt idx="1">
                  <c:v>2017-18</c:v>
                </c:pt>
                <c:pt idx="2">
                  <c:v>2018-19</c:v>
                </c:pt>
                <c:pt idx="3">
                  <c:v>2019-20</c:v>
                </c:pt>
              </c:strCache>
            </c:strRef>
          </c:cat>
          <c:val>
            <c:numRef>
              <c:f>'24'!$G$6:$G$9</c:f>
              <c:numCache>
                <c:formatCode>#,##0.0</c:formatCode>
                <c:ptCount val="4"/>
                <c:pt idx="0">
                  <c:v>13.1</c:v>
                </c:pt>
                <c:pt idx="1">
                  <c:v>0</c:v>
                </c:pt>
                <c:pt idx="2">
                  <c:v>0</c:v>
                </c:pt>
                <c:pt idx="3">
                  <c:v>0</c:v>
                </c:pt>
              </c:numCache>
            </c:numRef>
          </c:val>
          <c:extLst>
            <c:ext xmlns:c16="http://schemas.microsoft.com/office/drawing/2014/chart" uri="{C3380CC4-5D6E-409C-BE32-E72D297353CC}">
              <c16:uniqueId val="{00000017-4C84-4A4F-B180-48D62BBB15C3}"/>
            </c:ext>
          </c:extLst>
        </c:ser>
        <c:dLbls>
          <c:showLegendKey val="0"/>
          <c:showVal val="0"/>
          <c:showCatName val="0"/>
          <c:showSerName val="0"/>
          <c:showPercent val="0"/>
          <c:showBubbleSize val="0"/>
        </c:dLbls>
        <c:gapWidth val="150"/>
        <c:overlap val="100"/>
        <c:axId val="506009448"/>
        <c:axId val="506017320"/>
      </c:barChart>
      <c:catAx>
        <c:axId val="5060094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50407415836026281"/>
              <c:y val="0.93074554474819915"/>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6017320"/>
        <c:crosses val="autoZero"/>
        <c:auto val="1"/>
        <c:lblAlgn val="ctr"/>
        <c:lblOffset val="100"/>
        <c:noMultiLvlLbl val="0"/>
      </c:catAx>
      <c:valAx>
        <c:axId val="506017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Millions of Dollars</a:t>
                </a:r>
              </a:p>
            </c:rich>
          </c:tx>
          <c:layout>
            <c:manualLayout>
              <c:xMode val="edge"/>
              <c:yMode val="edge"/>
              <c:x val="8.3283085980140736E-3"/>
              <c:y val="0.22806282081872636"/>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6009448"/>
        <c:crosses val="autoZero"/>
        <c:crossBetween val="between"/>
      </c:valAx>
    </c:plotArea>
    <c:legend>
      <c:legendPos val="b"/>
      <c:layout>
        <c:manualLayout>
          <c:xMode val="edge"/>
          <c:yMode val="edge"/>
          <c:x val="0.16747692665584429"/>
          <c:y val="0.11993740285787866"/>
          <c:w val="0.24335866710017742"/>
          <c:h val="0.206265219721521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a:t>
            </a:r>
          </a:p>
        </c:rich>
      </c:tx>
      <c:layout>
        <c:manualLayout>
          <c:xMode val="edge"/>
          <c:yMode val="edge"/>
          <c:x val="0.40698618511009477"/>
          <c:y val="1.839084369313447E-2"/>
        </c:manualLayout>
      </c:layout>
      <c:overlay val="0"/>
      <c:spPr>
        <a:noFill/>
        <a:ln>
          <a:noFill/>
        </a:ln>
        <a:effectLst/>
      </c:spPr>
    </c:title>
    <c:autoTitleDeleted val="0"/>
    <c:plotArea>
      <c:layout>
        <c:manualLayout>
          <c:layoutTarget val="inner"/>
          <c:xMode val="edge"/>
          <c:yMode val="edge"/>
          <c:x val="9.5012124843090268E-2"/>
          <c:y val="0.11140522875816995"/>
          <c:w val="0.87983068013237475"/>
          <c:h val="0.69957018871561139"/>
        </c:manualLayout>
      </c:layout>
      <c:barChart>
        <c:barDir val="col"/>
        <c:grouping val="clustered"/>
        <c:varyColors val="0"/>
        <c:ser>
          <c:idx val="0"/>
          <c:order val="0"/>
          <c:tx>
            <c:strRef>
              <c:f>'25'!$D$5</c:f>
              <c:strCache>
                <c:ptCount val="1"/>
                <c:pt idx="0">
                  <c:v>LIQUOR TAX</c:v>
                </c:pt>
              </c:strCache>
            </c:strRef>
          </c:tx>
          <c:spPr>
            <a:solidFill>
              <a:srgbClr val="003C7C"/>
            </a:solidFill>
            <a:ln>
              <a:solidFill>
                <a:schemeClr val="tx1"/>
              </a:solidFill>
            </a:ln>
            <a:effectLst/>
          </c:spPr>
          <c:invertIfNegative val="0"/>
          <c:cat>
            <c:strRef>
              <c:f>'25'!$C$6:$C$25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'25'!$D$6:$D$25</c:f>
              <c:numCache>
                <c:formatCode>#,##0.0</c:formatCode>
                <c:ptCount val="20"/>
                <c:pt idx="0">
                  <c:v>162.08311678000001</c:v>
                </c:pt>
                <c:pt idx="1">
                  <c:v>170.76864436</c:v>
                </c:pt>
                <c:pt idx="2">
                  <c:v>193.18085117000001</c:v>
                </c:pt>
                <c:pt idx="3">
                  <c:v>195.179</c:v>
                </c:pt>
                <c:pt idx="4">
                  <c:v>212.50118046000003</c:v>
                </c:pt>
                <c:pt idx="5">
                  <c:v>223.03573250999995</c:v>
                </c:pt>
                <c:pt idx="6">
                  <c:v>239.49370676000007</c:v>
                </c:pt>
                <c:pt idx="7">
                  <c:v>251.13845521999997</c:v>
                </c:pt>
                <c:pt idx="8">
                  <c:v>266.53995741</c:v>
                </c:pt>
                <c:pt idx="9">
                  <c:v>271.01502834000001</c:v>
                </c:pt>
                <c:pt idx="10">
                  <c:v>281.74608390999998</c:v>
                </c:pt>
                <c:pt idx="11">
                  <c:v>298.14419937000002</c:v>
                </c:pt>
                <c:pt idx="12">
                  <c:v>311.24779157999996</c:v>
                </c:pt>
                <c:pt idx="13">
                  <c:v>320.91157974000004</c:v>
                </c:pt>
                <c:pt idx="14">
                  <c:v>334.41369459000003</c:v>
                </c:pt>
                <c:pt idx="15">
                  <c:v>348.05577210999996</c:v>
                </c:pt>
                <c:pt idx="16">
                  <c:v>361.85631699999993</c:v>
                </c:pt>
                <c:pt idx="17">
                  <c:v>371.50751534999995</c:v>
                </c:pt>
                <c:pt idx="18">
                  <c:v>381.87599999999998</c:v>
                </c:pt>
                <c:pt idx="19">
                  <c:v>365.70746753000009</c:v>
                </c:pt>
              </c:numCache>
            </c:numRef>
          </c:val>
          <c:extLst>
            <c:ext xmlns:c16="http://schemas.microsoft.com/office/drawing/2014/chart" uri="{C3380CC4-5D6E-409C-BE32-E72D297353CC}">
              <c16:uniqueId val="{00000004-AF01-455A-AFAF-3B5BC2EAB39D}"/>
            </c:ext>
          </c:extLst>
        </c:ser>
        <c:ser>
          <c:idx val="1"/>
          <c:order val="1"/>
          <c:tx>
            <c:strRef>
              <c:f>'25'!$E$5</c:f>
              <c:strCache>
                <c:ptCount val="1"/>
                <c:pt idx="0">
                  <c:v>SUT</c:v>
                </c:pt>
              </c:strCache>
            </c:strRef>
          </c:tx>
          <c:spPr>
            <a:solidFill>
              <a:srgbClr val="D59E0F"/>
            </a:solidFill>
            <a:ln>
              <a:solidFill>
                <a:schemeClr val="tx1"/>
              </a:solidFill>
            </a:ln>
            <a:effectLst/>
          </c:spPr>
          <c:invertIfNegative val="0"/>
          <c:cat>
            <c:strRef>
              <c:f>'25'!$C$6:$C$25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'25'!$E$6:$E$25</c:f>
              <c:numCache>
                <c:formatCode>#,##0.0</c:formatCode>
                <c:ptCount val="20"/>
                <c:pt idx="0">
                  <c:v>63.077600330000017</c:v>
                </c:pt>
                <c:pt idx="1">
                  <c:v>66.331539199999995</c:v>
                </c:pt>
                <c:pt idx="2">
                  <c:v>75.295555440000001</c:v>
                </c:pt>
                <c:pt idx="3">
                  <c:v>75.947878180000018</c:v>
                </c:pt>
                <c:pt idx="4">
                  <c:v>83.015205899999998</c:v>
                </c:pt>
                <c:pt idx="5">
                  <c:v>80.4869123</c:v>
                </c:pt>
                <c:pt idx="6">
                  <c:v>97.639968599999989</c:v>
                </c:pt>
                <c:pt idx="7">
                  <c:v>102.29078877000001</c:v>
                </c:pt>
                <c:pt idx="8">
                  <c:v>108.52410052999998</c:v>
                </c:pt>
                <c:pt idx="9">
                  <c:v>112.08529061999999</c:v>
                </c:pt>
                <c:pt idx="10">
                  <c:v>117.03844997000002</c:v>
                </c:pt>
                <c:pt idx="11">
                  <c:v>123.86926423999999</c:v>
                </c:pt>
                <c:pt idx="12">
                  <c:v>129.23559244999998</c:v>
                </c:pt>
                <c:pt idx="13">
                  <c:v>133.15015979999998</c:v>
                </c:pt>
                <c:pt idx="14">
                  <c:v>138.68653861000001</c:v>
                </c:pt>
                <c:pt idx="15">
                  <c:v>136.12799999999999</c:v>
                </c:pt>
                <c:pt idx="16">
                  <c:v>141.40199999999999</c:v>
                </c:pt>
                <c:pt idx="17">
                  <c:v>145.44800000000001</c:v>
                </c:pt>
                <c:pt idx="18">
                  <c:v>150.4</c:v>
                </c:pt>
                <c:pt idx="19">
                  <c:v>144.5455</c:v>
                </c:pt>
              </c:numCache>
            </c:numRef>
          </c:val>
          <c:extLst>
            <c:ext xmlns:c16="http://schemas.microsoft.com/office/drawing/2014/chart" uri="{C3380CC4-5D6E-409C-BE32-E72D297353CC}">
              <c16:uniqueId val="{00000006-AF01-455A-AFAF-3B5BC2EAB39D}"/>
            </c:ext>
          </c:extLst>
        </c:ser>
        <c:ser>
          <c:idx val="2"/>
          <c:order val="2"/>
          <c:tx>
            <c:strRef>
              <c:f>'25'!$F$5</c:f>
              <c:strCache>
                <c:ptCount val="1"/>
                <c:pt idx="0">
                  <c:v>PROFITS</c:v>
                </c:pt>
              </c:strCache>
            </c:strRef>
          </c:tx>
          <c:spPr>
            <a:solidFill>
              <a:srgbClr val="BFBFBF"/>
            </a:solidFill>
            <a:ln>
              <a:solidFill>
                <a:schemeClr val="tx1"/>
              </a:solidFill>
            </a:ln>
            <a:effectLst/>
          </c:spPr>
          <c:invertIfNegative val="0"/>
          <c:cat>
            <c:strRef>
              <c:f>'25'!$C$6:$C$25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'25'!$F$6:$F$25</c:f>
              <c:numCache>
                <c:formatCode>#,##0.0</c:formatCode>
                <c:ptCount val="20"/>
                <c:pt idx="0">
                  <c:v>50</c:v>
                </c:pt>
                <c:pt idx="1">
                  <c:v>120</c:v>
                </c:pt>
                <c:pt idx="2">
                  <c:v>155</c:v>
                </c:pt>
                <c:pt idx="3">
                  <c:v>50</c:v>
                </c:pt>
                <c:pt idx="4">
                  <c:v>54.9</c:v>
                </c:pt>
                <c:pt idx="5">
                  <c:v>80</c:v>
                </c:pt>
                <c:pt idx="6">
                  <c:v>150</c:v>
                </c:pt>
                <c:pt idx="7">
                  <c:v>80</c:v>
                </c:pt>
                <c:pt idx="8">
                  <c:v>125</c:v>
                </c:pt>
                <c:pt idx="9">
                  <c:v>105</c:v>
                </c:pt>
                <c:pt idx="10">
                  <c:v>105</c:v>
                </c:pt>
                <c:pt idx="11">
                  <c:v>80</c:v>
                </c:pt>
                <c:pt idx="12">
                  <c:v>80</c:v>
                </c:pt>
                <c:pt idx="13">
                  <c:v>80</c:v>
                </c:pt>
                <c:pt idx="14">
                  <c:v>80</c:v>
                </c:pt>
                <c:pt idx="15">
                  <c:v>0</c:v>
                </c:pt>
                <c:pt idx="16">
                  <c:v>216.4</c:v>
                </c:pt>
                <c:pt idx="17">
                  <c:v>185.1</c:v>
                </c:pt>
                <c:pt idx="18">
                  <c:v>185.1</c:v>
                </c:pt>
                <c:pt idx="19">
                  <c:v>185.1</c:v>
                </c:pt>
              </c:numCache>
            </c:numRef>
          </c:val>
          <c:extLst>
            <c:ext xmlns:c16="http://schemas.microsoft.com/office/drawing/2014/chart" uri="{C3380CC4-5D6E-409C-BE32-E72D297353CC}">
              <c16:uniqueId val="{00000008-AF01-455A-AFAF-3B5BC2EAB39D}"/>
            </c:ext>
          </c:extLst>
        </c:ser>
        <c:dLbls>
          <c:showLegendKey val="0"/>
          <c:showVal val="0"/>
          <c:showCatName val="0"/>
          <c:showSerName val="0"/>
          <c:showPercent val="0"/>
          <c:showBubbleSize val="0"/>
        </c:dLbls>
        <c:gapWidth val="64"/>
        <c:overlap val="-27"/>
        <c:axId val="552849776"/>
        <c:axId val="552850432"/>
      </c:barChart>
      <c:catAx>
        <c:axId val="552849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Fiscal Year</a:t>
                </a:r>
              </a:p>
            </c:rich>
          </c:tx>
          <c:layout>
            <c:manualLayout>
              <c:xMode val="edge"/>
              <c:yMode val="edge"/>
              <c:x val="0.50711050340264363"/>
              <c:y val="0.92594434335016984"/>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850432"/>
        <c:crosses val="autoZero"/>
        <c:auto val="1"/>
        <c:lblAlgn val="ctr"/>
        <c:lblOffset val="100"/>
        <c:noMultiLvlLbl val="0"/>
      </c:catAx>
      <c:valAx>
        <c:axId val="552850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Millions of Dollars</a:t>
                </a:r>
              </a:p>
            </c:rich>
          </c:tx>
          <c:layout>
            <c:manualLayout>
              <c:xMode val="edge"/>
              <c:yMode val="edge"/>
              <c:x val="8.9649663357297734E-3"/>
              <c:y val="0.3306551475881929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849776"/>
        <c:crosses val="autoZero"/>
        <c:crossBetween val="between"/>
      </c:valAx>
    </c:plotArea>
    <c:legend>
      <c:legendPos val="t"/>
      <c:layout>
        <c:manualLayout>
          <c:xMode val="edge"/>
          <c:yMode val="edge"/>
          <c:x val="0.3729679224228708"/>
          <c:y val="0.12408927285817137"/>
          <c:w val="0.28600028289876933"/>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 BY SOURCE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853619047619049"/>
          <c:y val="0.10547546941247728"/>
          <c:w val="0.8396754780652419"/>
          <c:h val="0.6764993289865916"/>
        </c:manualLayout>
      </c:layout>
      <c:barChart>
        <c:barDir val="col"/>
        <c:grouping val="stacked"/>
        <c:varyColors val="0"/>
        <c:ser>
          <c:idx val="2"/>
          <c:order val="0"/>
          <c:tx>
            <c:strRef>
              <c:f>'26'!$F$5</c:f>
              <c:strCache>
                <c:ptCount val="1"/>
                <c:pt idx="0">
                  <c:v>WITHHOLDING</c:v>
                </c:pt>
              </c:strCache>
            </c:strRef>
          </c:tx>
          <c:spPr>
            <a:solidFill>
              <a:srgbClr val="003C7C"/>
            </a:solidFill>
            <a:ln>
              <a:solidFill>
                <a:schemeClr val="tx1"/>
              </a:solidFill>
            </a:ln>
            <a:effectLst/>
          </c:spPr>
          <c:invertIfNegative val="0"/>
          <c:cat>
            <c:strRef>
              <c:f>'26'!$E$6:$E$25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'26'!$F$6:$F$25</c:f>
              <c:numCache>
                <c:formatCode>#,##0.0</c:formatCode>
                <c:ptCount val="20"/>
                <c:pt idx="0">
                  <c:v>5598.5436900399991</c:v>
                </c:pt>
                <c:pt idx="1">
                  <c:v>5585.4560618999994</c:v>
                </c:pt>
                <c:pt idx="2">
                  <c:v>5693.2091676799992</c:v>
                </c:pt>
                <c:pt idx="3">
                  <c:v>6124.4788594199999</c:v>
                </c:pt>
                <c:pt idx="4">
                  <c:v>6737.6360000000004</c:v>
                </c:pt>
                <c:pt idx="5">
                  <c:v>7094.3530000000001</c:v>
                </c:pt>
                <c:pt idx="6">
                  <c:v>7528.6909999999998</c:v>
                </c:pt>
                <c:pt idx="7">
                  <c:v>7810.9380000000001</c:v>
                </c:pt>
                <c:pt idx="8">
                  <c:v>7798.5870230300006</c:v>
                </c:pt>
                <c:pt idx="9">
                  <c:v>7851.7112468699997</c:v>
                </c:pt>
                <c:pt idx="10">
                  <c:v>8013.4549097199997</c:v>
                </c:pt>
                <c:pt idx="11">
                  <c:v>8296.3282122500004</c:v>
                </c:pt>
                <c:pt idx="12">
                  <c:v>8522.9036079399993</c:v>
                </c:pt>
                <c:pt idx="13">
                  <c:v>8743.8199172900004</c:v>
                </c:pt>
                <c:pt idx="14">
                  <c:v>9071.716856179999</c:v>
                </c:pt>
                <c:pt idx="15">
                  <c:v>9390.9765506299991</c:v>
                </c:pt>
                <c:pt idx="16">
                  <c:v>9614.4555015999995</c:v>
                </c:pt>
                <c:pt idx="17">
                  <c:v>10036.509826119998</c:v>
                </c:pt>
                <c:pt idx="18">
                  <c:v>10443.898793389999</c:v>
                </c:pt>
                <c:pt idx="19">
                  <c:v>10542.75790452</c:v>
                </c:pt>
              </c:numCache>
            </c:numRef>
          </c:val>
          <c:extLst>
            <c:ext xmlns:c16="http://schemas.microsoft.com/office/drawing/2014/chart" uri="{C3380CC4-5D6E-409C-BE32-E72D297353CC}">
              <c16:uniqueId val="{00000000-2D97-4350-A85F-AF846AB5387B}"/>
            </c:ext>
          </c:extLst>
        </c:ser>
        <c:ser>
          <c:idx val="0"/>
          <c:order val="1"/>
          <c:tx>
            <c:strRef>
              <c:f>'26'!$G$5</c:f>
              <c:strCache>
                <c:ptCount val="1"/>
                <c:pt idx="0">
                  <c:v>ESTIMATED</c:v>
                </c:pt>
              </c:strCache>
            </c:strRef>
          </c:tx>
          <c:spPr>
            <a:solidFill>
              <a:srgbClr val="D59E0F"/>
            </a:solidFill>
            <a:ln>
              <a:solidFill>
                <a:schemeClr val="tx1"/>
              </a:solidFill>
            </a:ln>
            <a:effectLst/>
          </c:spPr>
          <c:invertIfNegative val="0"/>
          <c:cat>
            <c:strRef>
              <c:f>'26'!$E$6:$E$25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'26'!$G$6:$G$25</c:f>
              <c:numCache>
                <c:formatCode>#,##0.0</c:formatCode>
                <c:ptCount val="20"/>
                <c:pt idx="0">
                  <c:v>1014.10903527</c:v>
                </c:pt>
                <c:pt idx="1">
                  <c:v>902.01563782000005</c:v>
                </c:pt>
                <c:pt idx="2">
                  <c:v>807.89963595999996</c:v>
                </c:pt>
                <c:pt idx="3">
                  <c:v>928.40940139999998</c:v>
                </c:pt>
                <c:pt idx="4">
                  <c:v>1092.56</c:v>
                </c:pt>
                <c:pt idx="5">
                  <c:v>1337.0609999999999</c:v>
                </c:pt>
                <c:pt idx="6">
                  <c:v>1484.7829999999999</c:v>
                </c:pt>
                <c:pt idx="7">
                  <c:v>1695.9390000000001</c:v>
                </c:pt>
                <c:pt idx="8">
                  <c:v>1392.1475844700001</c:v>
                </c:pt>
                <c:pt idx="9">
                  <c:v>1185.9579794600002</c:v>
                </c:pt>
                <c:pt idx="10">
                  <c:v>1380.5340927700001</c:v>
                </c:pt>
                <c:pt idx="11">
                  <c:v>1381.9242497600001</c:v>
                </c:pt>
                <c:pt idx="12">
                  <c:v>1493.6145005799997</c:v>
                </c:pt>
                <c:pt idx="13">
                  <c:v>1493.34319074</c:v>
                </c:pt>
                <c:pt idx="14">
                  <c:v>1641.6953279699999</c:v>
                </c:pt>
                <c:pt idx="15">
                  <c:v>1773.1138418700004</c:v>
                </c:pt>
                <c:pt idx="16">
                  <c:v>1735.6534345799996</c:v>
                </c:pt>
                <c:pt idx="17">
                  <c:v>2019.8918534799996</c:v>
                </c:pt>
                <c:pt idx="18">
                  <c:v>1922.3985888499994</c:v>
                </c:pt>
                <c:pt idx="19">
                  <c:v>1528.5598033199999</c:v>
                </c:pt>
              </c:numCache>
            </c:numRef>
          </c:val>
          <c:extLst>
            <c:ext xmlns:c16="http://schemas.microsoft.com/office/drawing/2014/chart" uri="{C3380CC4-5D6E-409C-BE32-E72D297353CC}">
              <c16:uniqueId val="{00000001-2D97-4350-A85F-AF846AB5387B}"/>
            </c:ext>
          </c:extLst>
        </c:ser>
        <c:ser>
          <c:idx val="1"/>
          <c:order val="2"/>
          <c:tx>
            <c:strRef>
              <c:f>'26'!$H$5</c:f>
              <c:strCache>
                <c:ptCount val="1"/>
                <c:pt idx="0">
                  <c:v>ANNUAL</c:v>
                </c:pt>
              </c:strCache>
            </c:strRef>
          </c:tx>
          <c:spPr>
            <a:solidFill>
              <a:srgbClr val="BFBFBF"/>
            </a:solidFill>
            <a:ln>
              <a:solidFill>
                <a:schemeClr val="tx1"/>
              </a:solidFill>
            </a:ln>
            <a:effectLst/>
          </c:spPr>
          <c:invertIfNegative val="0"/>
          <c:cat>
            <c:strRef>
              <c:f>'26'!$E$6:$E$25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'26'!$H$6:$H$25</c:f>
              <c:numCache>
                <c:formatCode>#,##0.0</c:formatCode>
                <c:ptCount val="20"/>
                <c:pt idx="0">
                  <c:v>878.80890543999999</c:v>
                </c:pt>
                <c:pt idx="1">
                  <c:v>651.19659071000001</c:v>
                </c:pt>
                <c:pt idx="2">
                  <c:v>604.77593911999998</c:v>
                </c:pt>
                <c:pt idx="3">
                  <c:v>680.91532632000008</c:v>
                </c:pt>
                <c:pt idx="4">
                  <c:v>916.596</c:v>
                </c:pt>
                <c:pt idx="5">
                  <c:v>1092.7249999999999</c:v>
                </c:pt>
                <c:pt idx="6">
                  <c:v>1248.145</c:v>
                </c:pt>
                <c:pt idx="7">
                  <c:v>1400.864</c:v>
                </c:pt>
                <c:pt idx="8">
                  <c:v>1007.9117859599999</c:v>
                </c:pt>
                <c:pt idx="9">
                  <c:v>931.06439996000006</c:v>
                </c:pt>
                <c:pt idx="10">
                  <c:v>1041.71671943</c:v>
                </c:pt>
                <c:pt idx="11">
                  <c:v>1122.2749348299999</c:v>
                </c:pt>
                <c:pt idx="12">
                  <c:v>1354.72650086</c:v>
                </c:pt>
                <c:pt idx="13">
                  <c:v>1200.14074039</c:v>
                </c:pt>
                <c:pt idx="14">
                  <c:v>1393.9635887299999</c:v>
                </c:pt>
                <c:pt idx="15">
                  <c:v>1341.8731715599999</c:v>
                </c:pt>
                <c:pt idx="16">
                  <c:v>1314.2642957400001</c:v>
                </c:pt>
                <c:pt idx="17">
                  <c:v>1342.5531945999999</c:v>
                </c:pt>
                <c:pt idx="18">
                  <c:v>1729.2243865900002</c:v>
                </c:pt>
                <c:pt idx="19">
                  <c:v>763.68273913999997</c:v>
                </c:pt>
              </c:numCache>
            </c:numRef>
          </c:val>
          <c:extLst>
            <c:ext xmlns:c16="http://schemas.microsoft.com/office/drawing/2014/chart" uri="{C3380CC4-5D6E-409C-BE32-E72D297353CC}">
              <c16:uniqueId val="{00000002-2D97-4350-A85F-AF846AB5387B}"/>
            </c:ext>
          </c:extLst>
        </c:ser>
        <c:dLbls>
          <c:showLegendKey val="0"/>
          <c:showVal val="0"/>
          <c:showCatName val="0"/>
          <c:showSerName val="0"/>
          <c:showPercent val="0"/>
          <c:showBubbleSize val="0"/>
        </c:dLbls>
        <c:gapWidth val="150"/>
        <c:overlap val="100"/>
        <c:axId val="876013376"/>
        <c:axId val="876020592"/>
      </c:barChart>
      <c:catAx>
        <c:axId val="87601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20592"/>
        <c:crosses val="autoZero"/>
        <c:auto val="1"/>
        <c:lblAlgn val="ctr"/>
        <c:lblOffset val="100"/>
        <c:noMultiLvlLbl val="0"/>
      </c:catAx>
      <c:valAx>
        <c:axId val="87602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133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HISTORICAL</a:t>
            </a:r>
            <a:r>
              <a:rPr lang="en-US" b="1" baseline="0"/>
              <a:t> PROPORTION OF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200693663292085E-2"/>
          <c:y val="0.13661141804788213"/>
          <c:w val="0.89142904011998503"/>
          <c:h val="0.65998378712380179"/>
        </c:manualLayout>
      </c:layout>
      <c:barChart>
        <c:barDir val="col"/>
        <c:grouping val="stacked"/>
        <c:varyColors val="0"/>
        <c:ser>
          <c:idx val="0"/>
          <c:order val="0"/>
          <c:tx>
            <c:strRef>
              <c:f>'6'!$D$5</c:f>
              <c:strCache>
                <c:ptCount val="1"/>
                <c:pt idx="0">
                  <c:v>CORP</c:v>
                </c:pt>
              </c:strCache>
            </c:strRef>
          </c:tx>
          <c:spPr>
            <a:solidFill>
              <a:srgbClr val="003C7C"/>
            </a:solidFill>
            <a:ln>
              <a:solidFill>
                <a:schemeClr val="tx1"/>
              </a:solidFill>
            </a:ln>
            <a:effectLst/>
          </c:spPr>
          <c:invertIfNegative val="0"/>
          <c:cat>
            <c:strRef>
              <c:f>'6'!$C$6:$C$25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'6'!$D$6:$D$25</c:f>
              <c:numCache>
                <c:formatCode>0.0%</c:formatCode>
                <c:ptCount val="20"/>
                <c:pt idx="0">
                  <c:v>0.13567663468205224</c:v>
                </c:pt>
                <c:pt idx="1">
                  <c:v>0.1333216973234829</c:v>
                </c:pt>
                <c:pt idx="2">
                  <c:v>0.13324453270079917</c:v>
                </c:pt>
                <c:pt idx="3">
                  <c:v>0.14667993044609717</c:v>
                </c:pt>
                <c:pt idx="4">
                  <c:v>0.15256901991059357</c:v>
                </c:pt>
                <c:pt idx="5">
                  <c:v>0.15814230260797066</c:v>
                </c:pt>
                <c:pt idx="6">
                  <c:v>0.16244573009374821</c:v>
                </c:pt>
                <c:pt idx="7">
                  <c:v>0.15830167785118929</c:v>
                </c:pt>
                <c:pt idx="8">
                  <c:v>0.15795357662954077</c:v>
                </c:pt>
                <c:pt idx="9">
                  <c:v>0.13750857797902702</c:v>
                </c:pt>
                <c:pt idx="10">
                  <c:v>0.14761925888772656</c:v>
                </c:pt>
                <c:pt idx="11">
                  <c:v>0.14872671496372442</c:v>
                </c:pt>
                <c:pt idx="12">
                  <c:v>0.15971911113151058</c:v>
                </c:pt>
                <c:pt idx="13">
                  <c:v>0.15970143521317851</c:v>
                </c:pt>
                <c:pt idx="14">
                  <c:v>0.15922304376051419</c:v>
                </c:pt>
                <c:pt idx="15">
                  <c:v>0.16124631513237644</c:v>
                </c:pt>
                <c:pt idx="16">
                  <c:v>0.15096713187423946</c:v>
                </c:pt>
                <c:pt idx="17">
                  <c:v>0.14142710988040536</c:v>
                </c:pt>
                <c:pt idx="18">
                  <c:v>0.15809330121296969</c:v>
                </c:pt>
                <c:pt idx="19">
                  <c:v>0.14992688379122976</c:v>
                </c:pt>
              </c:numCache>
            </c:numRef>
          </c:val>
          <c:extLst>
            <c:ext xmlns:c16="http://schemas.microsoft.com/office/drawing/2014/chart" uri="{C3380CC4-5D6E-409C-BE32-E72D297353CC}">
              <c16:uniqueId val="{00000000-67F6-4AEC-AAC7-95F5CCBCFE1E}"/>
            </c:ext>
          </c:extLst>
        </c:ser>
        <c:ser>
          <c:idx val="1"/>
          <c:order val="1"/>
          <c:tx>
            <c:strRef>
              <c:f>'6'!$E$5</c:f>
              <c:strCache>
                <c:ptCount val="1"/>
                <c:pt idx="0">
                  <c:v>CONSUMPTION</c:v>
                </c:pt>
              </c:strCache>
            </c:strRef>
          </c:tx>
          <c:spPr>
            <a:solidFill>
              <a:srgbClr val="D59E0F"/>
            </a:solidFill>
            <a:ln>
              <a:solidFill>
                <a:schemeClr val="tx1"/>
              </a:solidFill>
            </a:ln>
            <a:effectLst/>
          </c:spPr>
          <c:invertIfNegative val="0"/>
          <c:cat>
            <c:strRef>
              <c:f>'6'!$C$6:$C$25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'6'!$E$6:$E$25</c:f>
              <c:numCache>
                <c:formatCode>0.0%</c:formatCode>
                <c:ptCount val="20"/>
                <c:pt idx="0">
                  <c:v>0.372570894666164</c:v>
                </c:pt>
                <c:pt idx="1">
                  <c:v>0.38667683954585713</c:v>
                </c:pt>
                <c:pt idx="2">
                  <c:v>0.40189681536473459</c:v>
                </c:pt>
                <c:pt idx="3">
                  <c:v>0.38576895169484782</c:v>
                </c:pt>
                <c:pt idx="4">
                  <c:v>0.37113410759477217</c:v>
                </c:pt>
                <c:pt idx="5">
                  <c:v>0.36263097259145693</c:v>
                </c:pt>
                <c:pt idx="6">
                  <c:v>0.35097447826462252</c:v>
                </c:pt>
                <c:pt idx="7">
                  <c:v>0.34223770479912835</c:v>
                </c:pt>
                <c:pt idx="8">
                  <c:v>0.3596649665388425</c:v>
                </c:pt>
                <c:pt idx="9">
                  <c:v>0.3364718590364153</c:v>
                </c:pt>
                <c:pt idx="10">
                  <c:v>0.36270041399510544</c:v>
                </c:pt>
                <c:pt idx="11">
                  <c:v>0.3673032731583597</c:v>
                </c:pt>
                <c:pt idx="12">
                  <c:v>0.35795074310567732</c:v>
                </c:pt>
                <c:pt idx="13">
                  <c:v>0.36538193730492091</c:v>
                </c:pt>
                <c:pt idx="14">
                  <c:v>0.35234774737221536</c:v>
                </c:pt>
                <c:pt idx="15">
                  <c:v>0.35854809478596816</c:v>
                </c:pt>
                <c:pt idx="16">
                  <c:v>0.37058949451798623</c:v>
                </c:pt>
                <c:pt idx="17">
                  <c:v>0.34988202536095997</c:v>
                </c:pt>
                <c:pt idx="18">
                  <c:v>0.36587862217515127</c:v>
                </c:pt>
                <c:pt idx="19">
                  <c:v>0.37979859256102072</c:v>
                </c:pt>
              </c:numCache>
            </c:numRef>
          </c:val>
          <c:extLst>
            <c:ext xmlns:c16="http://schemas.microsoft.com/office/drawing/2014/chart" uri="{C3380CC4-5D6E-409C-BE32-E72D297353CC}">
              <c16:uniqueId val="{00000001-67F6-4AEC-AAC7-95F5CCBCFE1E}"/>
            </c:ext>
          </c:extLst>
        </c:ser>
        <c:ser>
          <c:idx val="2"/>
          <c:order val="2"/>
          <c:tx>
            <c:strRef>
              <c:f>'6'!$F$5</c:f>
              <c:strCache>
                <c:ptCount val="1"/>
                <c:pt idx="0">
                  <c:v>PIT</c:v>
                </c:pt>
              </c:strCache>
            </c:strRef>
          </c:tx>
          <c:spPr>
            <a:solidFill>
              <a:schemeClr val="accent3"/>
            </a:solidFill>
            <a:ln>
              <a:solidFill>
                <a:schemeClr val="tx1"/>
              </a:solidFill>
            </a:ln>
            <a:effectLst/>
          </c:spPr>
          <c:invertIfNegative val="0"/>
          <c:val>
            <c:numRef>
              <c:f>'6'!$F$6:$F$25</c:f>
              <c:numCache>
                <c:formatCode>0.0%</c:formatCode>
                <c:ptCount val="20"/>
                <c:pt idx="0">
                  <c:v>0.36433978199526296</c:v>
                </c:pt>
                <c:pt idx="1">
                  <c:v>0.35586682878708792</c:v>
                </c:pt>
                <c:pt idx="2">
                  <c:v>0.33338342146565453</c:v>
                </c:pt>
                <c:pt idx="3">
                  <c:v>0.33878470861452253</c:v>
                </c:pt>
                <c:pt idx="4">
                  <c:v>0.35982384341858814</c:v>
                </c:pt>
                <c:pt idx="5">
                  <c:v>0.36837749981131063</c:v>
                </c:pt>
                <c:pt idx="6">
                  <c:v>0.37383849136956421</c:v>
                </c:pt>
                <c:pt idx="7">
                  <c:v>0.39056561188797811</c:v>
                </c:pt>
                <c:pt idx="8">
                  <c:v>0.3994799555241384</c:v>
                </c:pt>
                <c:pt idx="9">
                  <c:v>0.36055683844040382</c:v>
                </c:pt>
                <c:pt idx="10">
                  <c:v>0.37951861192746522</c:v>
                </c:pt>
                <c:pt idx="11">
                  <c:v>0.39022066741374611</c:v>
                </c:pt>
                <c:pt idx="12">
                  <c:v>0.39694439477741966</c:v>
                </c:pt>
                <c:pt idx="13">
                  <c:v>0.39980575361656961</c:v>
                </c:pt>
                <c:pt idx="14">
                  <c:v>0.39576285922610449</c:v>
                </c:pt>
                <c:pt idx="15">
                  <c:v>0.40470302940572062</c:v>
                </c:pt>
                <c:pt idx="16">
                  <c:v>0.39989811358702754</c:v>
                </c:pt>
                <c:pt idx="17">
                  <c:v>0.38762331047399951</c:v>
                </c:pt>
                <c:pt idx="18">
                  <c:v>0.40437119213095962</c:v>
                </c:pt>
                <c:pt idx="19">
                  <c:v>0.39766656502937553</c:v>
                </c:pt>
              </c:numCache>
            </c:numRef>
          </c:val>
          <c:extLst>
            <c:ext xmlns:c16="http://schemas.microsoft.com/office/drawing/2014/chart" uri="{C3380CC4-5D6E-409C-BE32-E72D297353CC}">
              <c16:uniqueId val="{00000002-67F6-4AEC-AAC7-95F5CCBCFE1E}"/>
            </c:ext>
          </c:extLst>
        </c:ser>
        <c:ser>
          <c:idx val="3"/>
          <c:order val="3"/>
          <c:tx>
            <c:strRef>
              <c:f>'6'!$G$5</c:f>
              <c:strCache>
                <c:ptCount val="1"/>
                <c:pt idx="0">
                  <c:v>OTHER TAX</c:v>
                </c:pt>
              </c:strCache>
            </c:strRef>
          </c:tx>
          <c:spPr>
            <a:solidFill>
              <a:schemeClr val="accent5">
                <a:lumMod val="40000"/>
                <a:lumOff val="60000"/>
              </a:schemeClr>
            </a:solidFill>
            <a:ln>
              <a:solidFill>
                <a:schemeClr val="tx1"/>
              </a:solidFill>
            </a:ln>
            <a:effectLst/>
          </c:spPr>
          <c:invertIfNegative val="0"/>
          <c:val>
            <c:numRef>
              <c:f>'6'!$G$6:$G$25</c:f>
              <c:numCache>
                <c:formatCode>0.0%</c:formatCode>
                <c:ptCount val="20"/>
                <c:pt idx="0">
                  <c:v>0.10451855122899466</c:v>
                </c:pt>
                <c:pt idx="1">
                  <c:v>9.9906517357711708E-2</c:v>
                </c:pt>
                <c:pt idx="2">
                  <c:v>9.3128830045487165E-2</c:v>
                </c:pt>
                <c:pt idx="3">
                  <c:v>9.4512015376052097E-2</c:v>
                </c:pt>
                <c:pt idx="4">
                  <c:v>9.1954114332160247E-2</c:v>
                </c:pt>
                <c:pt idx="5">
                  <c:v>9.2122874815713462E-2</c:v>
                </c:pt>
                <c:pt idx="6">
                  <c:v>8.4860072577528312E-2</c:v>
                </c:pt>
                <c:pt idx="7">
                  <c:v>8.6162372736007756E-2</c:v>
                </c:pt>
                <c:pt idx="8">
                  <c:v>7.3687057906210038E-2</c:v>
                </c:pt>
                <c:pt idx="9">
                  <c:v>6.6424227285023021E-2</c:v>
                </c:pt>
                <c:pt idx="10">
                  <c:v>7.2463500483400251E-2</c:v>
                </c:pt>
                <c:pt idx="11">
                  <c:v>7.4619666782928223E-2</c:v>
                </c:pt>
                <c:pt idx="12">
                  <c:v>6.5146832336160254E-2</c:v>
                </c:pt>
                <c:pt idx="13">
                  <c:v>5.7315030697762795E-2</c:v>
                </c:pt>
                <c:pt idx="14">
                  <c:v>5.6703861522398896E-2</c:v>
                </c:pt>
                <c:pt idx="15">
                  <c:v>5.4669933883271703E-2</c:v>
                </c:pt>
                <c:pt idx="16">
                  <c:v>4.95995387411996E-2</c:v>
                </c:pt>
                <c:pt idx="17">
                  <c:v>4.6905764985591424E-2</c:v>
                </c:pt>
                <c:pt idx="18">
                  <c:v>4.8661392610384553E-2</c:v>
                </c:pt>
                <c:pt idx="19">
                  <c:v>5.20064222295872E-2</c:v>
                </c:pt>
              </c:numCache>
            </c:numRef>
          </c:val>
          <c:extLst>
            <c:ext xmlns:c16="http://schemas.microsoft.com/office/drawing/2014/chart" uri="{C3380CC4-5D6E-409C-BE32-E72D297353CC}">
              <c16:uniqueId val="{00000003-67F6-4AEC-AAC7-95F5CCBCFE1E}"/>
            </c:ext>
          </c:extLst>
        </c:ser>
        <c:ser>
          <c:idx val="4"/>
          <c:order val="4"/>
          <c:tx>
            <c:strRef>
              <c:f>'6'!$H$5</c:f>
              <c:strCache>
                <c:ptCount val="1"/>
                <c:pt idx="0">
                  <c:v>NONTAX</c:v>
                </c:pt>
              </c:strCache>
            </c:strRef>
          </c:tx>
          <c:spPr>
            <a:solidFill>
              <a:schemeClr val="tx1">
                <a:lumMod val="95000"/>
                <a:lumOff val="5000"/>
              </a:schemeClr>
            </a:solidFill>
            <a:ln>
              <a:solidFill>
                <a:schemeClr val="tx1"/>
              </a:solidFill>
            </a:ln>
            <a:effectLst/>
          </c:spPr>
          <c:invertIfNegative val="0"/>
          <c:val>
            <c:numRef>
              <c:f>'6'!$H$6:$H$25</c:f>
              <c:numCache>
                <c:formatCode>0.0%</c:formatCode>
                <c:ptCount val="20"/>
                <c:pt idx="0">
                  <c:v>2.2894137427526155E-2</c:v>
                </c:pt>
                <c:pt idx="1">
                  <c:v>2.422811698586053E-2</c:v>
                </c:pt>
                <c:pt idx="2">
                  <c:v>3.8346400423324468E-2</c:v>
                </c:pt>
                <c:pt idx="3">
                  <c:v>3.4254393868480407E-2</c:v>
                </c:pt>
                <c:pt idx="4">
                  <c:v>2.4518914743885931E-2</c:v>
                </c:pt>
                <c:pt idx="5">
                  <c:v>1.8726350173548408E-2</c:v>
                </c:pt>
                <c:pt idx="6">
                  <c:v>2.7881227694536676E-2</c:v>
                </c:pt>
                <c:pt idx="7">
                  <c:v>2.2732632725696547E-2</c:v>
                </c:pt>
                <c:pt idx="8">
                  <c:v>9.214443401268228E-3</c:v>
                </c:pt>
                <c:pt idx="9">
                  <c:v>9.9038497259130859E-2</c:v>
                </c:pt>
                <c:pt idx="10">
                  <c:v>3.7698214706302656E-2</c:v>
                </c:pt>
                <c:pt idx="11">
                  <c:v>1.912967768124154E-2</c:v>
                </c:pt>
                <c:pt idx="12">
                  <c:v>2.0238918649232246E-2</c:v>
                </c:pt>
                <c:pt idx="13">
                  <c:v>1.779584316756825E-2</c:v>
                </c:pt>
                <c:pt idx="14">
                  <c:v>3.5962488118767087E-2</c:v>
                </c:pt>
                <c:pt idx="15">
                  <c:v>2.0832626792663175E-2</c:v>
                </c:pt>
                <c:pt idx="16">
                  <c:v>2.894572127954706E-2</c:v>
                </c:pt>
                <c:pt idx="17">
                  <c:v>7.4161789299043643E-2</c:v>
                </c:pt>
                <c:pt idx="18">
                  <c:v>2.2995491870534915E-2</c:v>
                </c:pt>
                <c:pt idx="19">
                  <c:v>2.0601536388786753E-2</c:v>
                </c:pt>
              </c:numCache>
            </c:numRef>
          </c:val>
          <c:extLst>
            <c:ext xmlns:c16="http://schemas.microsoft.com/office/drawing/2014/chart" uri="{C3380CC4-5D6E-409C-BE32-E72D297353CC}">
              <c16:uniqueId val="{00000004-67F6-4AEC-AAC7-95F5CCBCFE1E}"/>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7923853268341459"/>
          <c:y val="0.94522610159691167"/>
          <c:w val="0.56254654214734789"/>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TAX FORGIVENESS</a:t>
            </a:r>
          </a:p>
        </c:rich>
      </c:tx>
      <c:layout>
        <c:manualLayout>
          <c:xMode val="edge"/>
          <c:yMode val="edge"/>
          <c:x val="0.34396712705993715"/>
          <c:y val="2.303815694744420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263448216513919"/>
          <c:y val="0.10547546941247728"/>
          <c:w val="0.88557704057484621"/>
          <c:h val="0.73985431086772901"/>
        </c:manualLayout>
      </c:layout>
      <c:barChart>
        <c:barDir val="col"/>
        <c:grouping val="clustered"/>
        <c:varyColors val="0"/>
        <c:ser>
          <c:idx val="0"/>
          <c:order val="0"/>
          <c:tx>
            <c:v>TAX FORGIVENESS</c:v>
          </c:tx>
          <c:spPr>
            <a:solidFill>
              <a:srgbClr val="003C7C"/>
            </a:solidFill>
            <a:ln>
              <a:solidFill>
                <a:schemeClr val="tx1"/>
              </a:solidFill>
            </a:ln>
            <a:effectLst/>
          </c:spPr>
          <c:invertIfNegative val="0"/>
          <c:cat>
            <c:numRef>
              <c:f>'29'!$H$7:$H$26</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'29'!$K$7:$K$26</c:f>
              <c:numCache>
                <c:formatCode>#,##0.0</c:formatCode>
                <c:ptCount val="20"/>
                <c:pt idx="0">
                  <c:v>217.40199999999999</c:v>
                </c:pt>
                <c:pt idx="1">
                  <c:v>241.351</c:v>
                </c:pt>
                <c:pt idx="2">
                  <c:v>272.81700000000001</c:v>
                </c:pt>
                <c:pt idx="3">
                  <c:v>284.12099999999998</c:v>
                </c:pt>
                <c:pt idx="4">
                  <c:v>284.35500000000002</c:v>
                </c:pt>
                <c:pt idx="5">
                  <c:v>322.31400000000002</c:v>
                </c:pt>
                <c:pt idx="6">
                  <c:v>320.28399999999999</c:v>
                </c:pt>
                <c:pt idx="7">
                  <c:v>312.09100000000001</c:v>
                </c:pt>
                <c:pt idx="8">
                  <c:v>312.28899999999999</c:v>
                </c:pt>
                <c:pt idx="9">
                  <c:v>311.61200000000002</c:v>
                </c:pt>
                <c:pt idx="10">
                  <c:v>319.77999999999997</c:v>
                </c:pt>
                <c:pt idx="11">
                  <c:v>316.70499999999998</c:v>
                </c:pt>
                <c:pt idx="12">
                  <c:v>304.97699999999998</c:v>
                </c:pt>
                <c:pt idx="13">
                  <c:v>293.71199999999999</c:v>
                </c:pt>
                <c:pt idx="14">
                  <c:v>290.04199999999997</c:v>
                </c:pt>
                <c:pt idx="15">
                  <c:v>282.44600000000003</c:v>
                </c:pt>
                <c:pt idx="16">
                  <c:v>273.303</c:v>
                </c:pt>
                <c:pt idx="17">
                  <c:v>264.185</c:v>
                </c:pt>
                <c:pt idx="18">
                  <c:v>256.96695199999999</c:v>
                </c:pt>
                <c:pt idx="19">
                  <c:v>247.79267899999999</c:v>
                </c:pt>
              </c:numCache>
            </c:numRef>
          </c:val>
          <c:extLst>
            <c:ext xmlns:c16="http://schemas.microsoft.com/office/drawing/2014/chart" uri="{C3380CC4-5D6E-409C-BE32-E72D297353CC}">
              <c16:uniqueId val="{00000000-4337-49EC-93BA-4F52DBBEC137}"/>
            </c:ext>
          </c:extLst>
        </c:ser>
        <c:dLbls>
          <c:showLegendKey val="0"/>
          <c:showVal val="0"/>
          <c:showCatName val="0"/>
          <c:showSerName val="0"/>
          <c:showPercent val="0"/>
          <c:showBubbleSize val="0"/>
        </c:dLbls>
        <c:gapWidth val="150"/>
        <c:axId val="876013376"/>
        <c:axId val="876020592"/>
      </c:barChart>
      <c:catAx>
        <c:axId val="87601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layout>
            <c:manualLayout>
              <c:xMode val="edge"/>
              <c:yMode val="edge"/>
              <c:x val="0.47834103523944743"/>
              <c:y val="0.9400121313129595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20592"/>
        <c:crosses val="autoZero"/>
        <c:auto val="1"/>
        <c:lblAlgn val="ctr"/>
        <c:lblOffset val="100"/>
        <c:noMultiLvlLbl val="0"/>
      </c:catAx>
      <c:valAx>
        <c:axId val="87602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13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9.3295091183179177E-2"/>
          <c:y val="0.104242107561373"/>
          <c:w val="0.8568622100954979"/>
          <c:h val="0.7183820916481698"/>
        </c:manualLayout>
      </c:layout>
      <c:barChart>
        <c:barDir val="col"/>
        <c:grouping val="clustered"/>
        <c:varyColors val="0"/>
        <c:ser>
          <c:idx val="0"/>
          <c:order val="0"/>
          <c:tx>
            <c:strRef>
              <c:f>'30'!$H$5</c:f>
              <c:strCache>
                <c:ptCount val="1"/>
                <c:pt idx="0">
                  <c:v>CASH</c:v>
                </c:pt>
              </c:strCache>
            </c:strRef>
          </c:tx>
          <c:spPr>
            <a:solidFill>
              <a:srgbClr val="003C7C"/>
            </a:solidFill>
            <a:ln>
              <a:solidFill>
                <a:schemeClr val="tx1"/>
              </a:solidFill>
            </a:ln>
            <a:effectLst/>
          </c:spPr>
          <c:invertIfNegative val="0"/>
          <c:cat>
            <c:strRef>
              <c:f>'30'!$G$6:$G$25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'30'!$H$6:$H$25</c:f>
              <c:numCache>
                <c:formatCode>#,##0.0</c:formatCode>
                <c:ptCount val="20"/>
                <c:pt idx="0">
                  <c:v>268.81595611</c:v>
                </c:pt>
                <c:pt idx="1">
                  <c:v>290.47247284000008</c:v>
                </c:pt>
                <c:pt idx="2">
                  <c:v>362.56104375999996</c:v>
                </c:pt>
                <c:pt idx="3">
                  <c:v>400.59</c:v>
                </c:pt>
                <c:pt idx="4">
                  <c:v>472.53899999999999</c:v>
                </c:pt>
                <c:pt idx="5">
                  <c:v>552.45031314999994</c:v>
                </c:pt>
                <c:pt idx="6">
                  <c:v>570.99383551000005</c:v>
                </c:pt>
                <c:pt idx="7">
                  <c:v>429.54025361000004</c:v>
                </c:pt>
                <c:pt idx="8">
                  <c:v>294.46446983999999</c:v>
                </c:pt>
                <c:pt idx="9">
                  <c:v>296.03317700000002</c:v>
                </c:pt>
                <c:pt idx="10">
                  <c:v>279.15089147000003</c:v>
                </c:pt>
                <c:pt idx="11">
                  <c:v>292.15239932999998</c:v>
                </c:pt>
                <c:pt idx="12">
                  <c:v>338.74488817000002</c:v>
                </c:pt>
                <c:pt idx="13">
                  <c:v>375.40818440000004</c:v>
                </c:pt>
                <c:pt idx="14">
                  <c:v>413.77895976000002</c:v>
                </c:pt>
                <c:pt idx="15">
                  <c:v>481.71995185000003</c:v>
                </c:pt>
                <c:pt idx="16">
                  <c:v>478.00543053000007</c:v>
                </c:pt>
                <c:pt idx="17">
                  <c:v>514.4407291</c:v>
                </c:pt>
                <c:pt idx="18">
                  <c:v>533.98096799999996</c:v>
                </c:pt>
                <c:pt idx="19">
                  <c:v>497.79232431000003</c:v>
                </c:pt>
              </c:numCache>
            </c:numRef>
          </c:val>
          <c:extLst>
            <c:ext xmlns:c16="http://schemas.microsoft.com/office/drawing/2014/chart" uri="{C3380CC4-5D6E-409C-BE32-E72D297353CC}">
              <c16:uniqueId val="{00000000-6E46-4E53-A9D5-EC3FDBFB257F}"/>
            </c:ext>
          </c:extLst>
        </c:ser>
        <c:ser>
          <c:idx val="1"/>
          <c:order val="1"/>
          <c:tx>
            <c:strRef>
              <c:f>'30'!$I$5</c:f>
              <c:strCache>
                <c:ptCount val="1"/>
                <c:pt idx="0">
                  <c:v>KRPCF</c:v>
                </c:pt>
              </c:strCache>
            </c:strRef>
          </c:tx>
          <c:spPr>
            <a:solidFill>
              <a:srgbClr val="D59E0F"/>
            </a:solidFill>
            <a:ln>
              <a:solidFill>
                <a:sysClr val="windowText" lastClr="000000"/>
              </a:solidFill>
            </a:ln>
          </c:spPr>
          <c:invertIfNegative val="0"/>
          <c:cat>
            <c:strRef>
              <c:f>'30'!$G$6:$G$25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'30'!$I$6:$I$25</c:f>
              <c:numCache>
                <c:formatCode>#,##0.0</c:formatCode>
                <c:ptCount val="20"/>
                <c:pt idx="0">
                  <c:v>47.047517429999999</c:v>
                </c:pt>
                <c:pt idx="1">
                  <c:v>50.873897960000001</c:v>
                </c:pt>
                <c:pt idx="2">
                  <c:v>20.399999999999999</c:v>
                </c:pt>
                <c:pt idx="3">
                  <c:v>68.455610030000003</c:v>
                </c:pt>
                <c:pt idx="4">
                  <c:v>81.928263750000013</c:v>
                </c:pt>
                <c:pt idx="5">
                  <c:v>96.879041010000009</c:v>
                </c:pt>
                <c:pt idx="6">
                  <c:v>12.41439913</c:v>
                </c:pt>
                <c:pt idx="7">
                  <c:v>77.200411039999992</c:v>
                </c:pt>
                <c:pt idx="8">
                  <c:v>54.028772620000012</c:v>
                </c:pt>
                <c:pt idx="9">
                  <c:v>50.392303309999996</c:v>
                </c:pt>
                <c:pt idx="10">
                  <c:v>50.167066290000001</c:v>
                </c:pt>
                <c:pt idx="11">
                  <c:v>51.202573089999994</c:v>
                </c:pt>
                <c:pt idx="12">
                  <c:v>58.316542549999994</c:v>
                </c:pt>
                <c:pt idx="13">
                  <c:v>64.806493000000003</c:v>
                </c:pt>
                <c:pt idx="14">
                  <c:v>71.84121617000001</c:v>
                </c:pt>
                <c:pt idx="15">
                  <c:v>82.716999999999999</c:v>
                </c:pt>
                <c:pt idx="16">
                  <c:v>86.406000000000006</c:v>
                </c:pt>
                <c:pt idx="17">
                  <c:v>95.100999999999999</c:v>
                </c:pt>
                <c:pt idx="18">
                  <c:v>97.289000000000001</c:v>
                </c:pt>
                <c:pt idx="19">
                  <c:v>99.03208798</c:v>
                </c:pt>
              </c:numCache>
            </c:numRef>
          </c:val>
          <c:extLst>
            <c:ext xmlns:c16="http://schemas.microsoft.com/office/drawing/2014/chart" uri="{C3380CC4-5D6E-409C-BE32-E72D297353CC}">
              <c16:uniqueId val="{00000001-6E46-4E53-A9D5-EC3FDBFB257F}"/>
            </c:ext>
          </c:extLst>
        </c:ser>
        <c:ser>
          <c:idx val="2"/>
          <c:order val="2"/>
          <c:tx>
            <c:strRef>
              <c:f>'30'!$J$5</c:f>
              <c:strCache>
                <c:ptCount val="1"/>
                <c:pt idx="0">
                  <c:v>HARE</c:v>
                </c:pt>
              </c:strCache>
            </c:strRef>
          </c:tx>
          <c:spPr>
            <a:solidFill>
              <a:srgbClr val="BFBFBF"/>
            </a:solidFill>
            <a:ln>
              <a:solidFill>
                <a:schemeClr val="tx1"/>
              </a:solidFill>
            </a:ln>
            <a:effectLst/>
          </c:spPr>
          <c:invertIfNegative val="0"/>
          <c:cat>
            <c:strRef>
              <c:f>'30'!$G$6:$G$25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'30'!$J$6:$J$25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12.667999999999999</c:v>
                </c:pt>
                <c:pt idx="17">
                  <c:v>17.395</c:v>
                </c:pt>
                <c:pt idx="18">
                  <c:v>25</c:v>
                </c:pt>
                <c:pt idx="19">
                  <c:v>40</c:v>
                </c:pt>
              </c:numCache>
            </c:numRef>
          </c:val>
          <c:extLst>
            <c:ext xmlns:c16="http://schemas.microsoft.com/office/drawing/2014/chart" uri="{C3380CC4-5D6E-409C-BE32-E72D297353CC}">
              <c16:uniqueId val="{00000002-6E46-4E53-A9D5-EC3FDBFB257F}"/>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46306316758154209"/>
              <c:y val="0.9324246865230472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54622108116430879"/>
          <c:y val="0.13042752891428808"/>
          <c:w val="0.20223709416950439"/>
          <c:h val="5.1078671507423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'32'!$I$5</c:f>
              <c:strCache>
                <c:ptCount val="1"/>
                <c:pt idx="0">
                  <c:v>CASH</c:v>
                </c:pt>
              </c:strCache>
            </c:strRef>
          </c:tx>
          <c:spPr>
            <a:solidFill>
              <a:srgbClr val="003C7C"/>
            </a:solidFill>
            <a:ln>
              <a:solidFill>
                <a:schemeClr val="tx1"/>
              </a:solidFill>
            </a:ln>
            <a:effectLst/>
          </c:spPr>
          <c:invertIfNegative val="0"/>
          <c:cat>
            <c:strRef>
              <c:f>'32'!$H$6:$H$25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'32'!$I$6:$I$25</c:f>
              <c:numCache>
                <c:formatCode>#,##0.0</c:formatCode>
                <c:ptCount val="20"/>
                <c:pt idx="0">
                  <c:v>799.79985194000005</c:v>
                </c:pt>
                <c:pt idx="1">
                  <c:v>779.57092645</c:v>
                </c:pt>
                <c:pt idx="2">
                  <c:v>693.78215600999999</c:v>
                </c:pt>
                <c:pt idx="3">
                  <c:v>747.625</c:v>
                </c:pt>
                <c:pt idx="4">
                  <c:v>716.14800000000002</c:v>
                </c:pt>
                <c:pt idx="5">
                  <c:v>745.24482490999992</c:v>
                </c:pt>
                <c:pt idx="6">
                  <c:v>756.55342876999998</c:v>
                </c:pt>
                <c:pt idx="7">
                  <c:v>828.62848379999991</c:v>
                </c:pt>
                <c:pt idx="8">
                  <c:v>772.16475710000009</c:v>
                </c:pt>
                <c:pt idx="9">
                  <c:v>753.77813978999995</c:v>
                </c:pt>
                <c:pt idx="10">
                  <c:v>805.21423577000007</c:v>
                </c:pt>
                <c:pt idx="11">
                  <c:v>827.68223441999999</c:v>
                </c:pt>
                <c:pt idx="12">
                  <c:v>845.2582645</c:v>
                </c:pt>
                <c:pt idx="13">
                  <c:v>877.42307225999991</c:v>
                </c:pt>
                <c:pt idx="14">
                  <c:v>1002.25916664</c:v>
                </c:pt>
                <c:pt idx="15">
                  <c:v>962.23354399000004</c:v>
                </c:pt>
                <c:pt idx="16">
                  <c:v>977.92739647000008</c:v>
                </c:pt>
                <c:pt idx="17">
                  <c:v>1019.32327829</c:v>
                </c:pt>
                <c:pt idx="18">
                  <c:v>1053.58755722</c:v>
                </c:pt>
                <c:pt idx="19">
                  <c:v>1082.0379908200002</c:v>
                </c:pt>
              </c:numCache>
            </c:numRef>
          </c:val>
          <c:extLst>
            <c:ext xmlns:c16="http://schemas.microsoft.com/office/drawing/2014/chart" uri="{C3380CC4-5D6E-409C-BE32-E72D297353CC}">
              <c16:uniqueId val="{00000000-59B1-4F71-B2E0-217CF5FB2465}"/>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TAX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clustered"/>
        <c:varyColors val="0"/>
        <c:ser>
          <c:idx val="0"/>
          <c:order val="0"/>
          <c:tx>
            <c:strRef>
              <c:f>'34'!$J$5</c:f>
              <c:strCache>
                <c:ptCount val="1"/>
                <c:pt idx="0">
                  <c:v>CSFT</c:v>
                </c:pt>
              </c:strCache>
            </c:strRef>
          </c:tx>
          <c:spPr>
            <a:solidFill>
              <a:srgbClr val="003C7C"/>
            </a:solidFill>
            <a:ln>
              <a:solidFill>
                <a:schemeClr val="tx1"/>
              </a:solidFill>
            </a:ln>
            <a:effectLst/>
          </c:spPr>
          <c:invertIfNegative val="0"/>
          <c:cat>
            <c:strRef>
              <c:f>'34'!$I$6:$I$25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'34'!$J$6:$J$25</c:f>
              <c:numCache>
                <c:formatCode>#,##0.0</c:formatCode>
                <c:ptCount val="20"/>
                <c:pt idx="0">
                  <c:v>1063.046</c:v>
                </c:pt>
                <c:pt idx="1">
                  <c:v>913.42600000000004</c:v>
                </c:pt>
                <c:pt idx="2">
                  <c:v>896.32899999999995</c:v>
                </c:pt>
                <c:pt idx="3">
                  <c:v>984.29499999999996</c:v>
                </c:pt>
                <c:pt idx="4">
                  <c:v>1025.904</c:v>
                </c:pt>
                <c:pt idx="5">
                  <c:v>1080.874</c:v>
                </c:pt>
                <c:pt idx="6">
                  <c:v>999.95399999999995</c:v>
                </c:pt>
                <c:pt idx="7">
                  <c:v>1019.942</c:v>
                </c:pt>
                <c:pt idx="8">
                  <c:v>787.70399999999995</c:v>
                </c:pt>
                <c:pt idx="9">
                  <c:v>761.18799999999999</c:v>
                </c:pt>
                <c:pt idx="10">
                  <c:v>819.36300000000006</c:v>
                </c:pt>
                <c:pt idx="11">
                  <c:v>837.24300000000005</c:v>
                </c:pt>
                <c:pt idx="12">
                  <c:v>602.24900000000002</c:v>
                </c:pt>
                <c:pt idx="13">
                  <c:v>320.20699999999999</c:v>
                </c:pt>
                <c:pt idx="14">
                  <c:v>241.58699999999999</c:v>
                </c:pt>
                <c:pt idx="15">
                  <c:v>150.58000000000001</c:v>
                </c:pt>
                <c:pt idx="16">
                  <c:v>33.051000000000002</c:v>
                </c:pt>
                <c:pt idx="17">
                  <c:v>1.8220000000000001</c:v>
                </c:pt>
                <c:pt idx="18">
                  <c:v>-1.254</c:v>
                </c:pt>
                <c:pt idx="19">
                  <c:v>7.8E-2</c:v>
                </c:pt>
              </c:numCache>
            </c:numRef>
          </c:val>
          <c:extLst>
            <c:ext xmlns:c16="http://schemas.microsoft.com/office/drawing/2014/chart" uri="{C3380CC4-5D6E-409C-BE32-E72D297353CC}">
              <c16:uniqueId val="{00000000-8A08-4807-A45E-AEC577D8AA13}"/>
            </c:ext>
          </c:extLst>
        </c:ser>
        <c:ser>
          <c:idx val="1"/>
          <c:order val="1"/>
          <c:tx>
            <c:strRef>
              <c:f>'34'!$K$5</c:f>
              <c:strCache>
                <c:ptCount val="1"/>
                <c:pt idx="0">
                  <c:v>NIZ &amp; CRIZ</c:v>
                </c:pt>
              </c:strCache>
            </c:strRef>
          </c:tx>
          <c:spPr>
            <a:solidFill>
              <a:srgbClr val="D59E0F"/>
            </a:solidFill>
            <a:ln>
              <a:solidFill>
                <a:schemeClr val="tx1"/>
              </a:solidFill>
            </a:ln>
            <a:effectLst/>
          </c:spPr>
          <c:invertIfNegative val="0"/>
          <c:cat>
            <c:strRef>
              <c:f>'34'!$I$6:$I$25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'34'!$K$6:$K$25</c:f>
              <c:numCache>
                <c:formatCode>#,##0.0</c:formatCode>
                <c:ptCount val="20"/>
                <c:pt idx="0">
                  <c:v>0</c:v>
                </c:pt>
                <c:pt idx="1">
                  <c:v>0</c:v>
                </c:pt>
                <c:pt idx="2">
                  <c:v>0</c:v>
                </c:pt>
                <c:pt idx="3">
                  <c:v>0</c:v>
                </c:pt>
                <c:pt idx="4">
                  <c:v>0</c:v>
                </c:pt>
                <c:pt idx="5">
                  <c:v>0</c:v>
                </c:pt>
                <c:pt idx="6">
                  <c:v>0</c:v>
                </c:pt>
                <c:pt idx="7">
                  <c:v>0</c:v>
                </c:pt>
                <c:pt idx="8">
                  <c:v>0</c:v>
                </c:pt>
                <c:pt idx="9">
                  <c:v>0</c:v>
                </c:pt>
                <c:pt idx="10">
                  <c:v>0</c:v>
                </c:pt>
                <c:pt idx="11">
                  <c:v>-7.1134434500000001</c:v>
                </c:pt>
                <c:pt idx="12">
                  <c:v>-31.288</c:v>
                </c:pt>
                <c:pt idx="13">
                  <c:v>-46.23</c:v>
                </c:pt>
                <c:pt idx="14">
                  <c:v>-39.621000000000002</c:v>
                </c:pt>
                <c:pt idx="15">
                  <c:v>-24.261999999999997</c:v>
                </c:pt>
                <c:pt idx="16">
                  <c:v>-60.009</c:v>
                </c:pt>
                <c:pt idx="17">
                  <c:v>-49.526000000000003</c:v>
                </c:pt>
                <c:pt idx="18">
                  <c:v>-47.65953356</c:v>
                </c:pt>
                <c:pt idx="19">
                  <c:v>-68.894999999999996</c:v>
                </c:pt>
              </c:numCache>
            </c:numRef>
          </c:val>
          <c:extLst>
            <c:ext xmlns:c16="http://schemas.microsoft.com/office/drawing/2014/chart" uri="{C3380CC4-5D6E-409C-BE32-E72D297353CC}">
              <c16:uniqueId val="{00000001-8A08-4807-A45E-AEC577D8AA13}"/>
            </c:ext>
          </c:extLst>
        </c:ser>
        <c:ser>
          <c:idx val="3"/>
          <c:order val="2"/>
          <c:tx>
            <c:strRef>
              <c:f>'34'!$L$5</c:f>
              <c:strCache>
                <c:ptCount val="1"/>
                <c:pt idx="0">
                  <c:v>ALL OTHER</c:v>
                </c:pt>
              </c:strCache>
            </c:strRef>
          </c:tx>
          <c:spPr>
            <a:solidFill>
              <a:schemeClr val="bg1">
                <a:lumMod val="65000"/>
              </a:schemeClr>
            </a:solidFill>
            <a:ln>
              <a:solidFill>
                <a:schemeClr val="tx1"/>
              </a:solidFill>
            </a:ln>
            <a:effectLst/>
          </c:spPr>
          <c:invertIfNegative val="0"/>
          <c:cat>
            <c:strRef>
              <c:f>'34'!$I$6:$I$25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'34'!$L$6:$L$25</c:f>
              <c:numCache>
                <c:formatCode>#,##0.0</c:formatCode>
                <c:ptCount val="20"/>
                <c:pt idx="0">
                  <c:v>17.42197288000034</c:v>
                </c:pt>
                <c:pt idx="1">
                  <c:v>20.649641249999831</c:v>
                </c:pt>
                <c:pt idx="2">
                  <c:v>32.317724509999721</c:v>
                </c:pt>
                <c:pt idx="3">
                  <c:v>25.018000000000029</c:v>
                </c:pt>
                <c:pt idx="4">
                  <c:v>20.679082789999484</c:v>
                </c:pt>
                <c:pt idx="5">
                  <c:v>3.2023426289999861</c:v>
                </c:pt>
                <c:pt idx="6">
                  <c:v>1.8509999999999991</c:v>
                </c:pt>
                <c:pt idx="7">
                  <c:v>128.23700000000008</c:v>
                </c:pt>
                <c:pt idx="8">
                  <c:v>26.896000000000072</c:v>
                </c:pt>
                <c:pt idx="9">
                  <c:v>25.508000000000038</c:v>
                </c:pt>
                <c:pt idx="10">
                  <c:v>20.153657229999908</c:v>
                </c:pt>
                <c:pt idx="11">
                  <c:v>20.329443450000007</c:v>
                </c:pt>
                <c:pt idx="12">
                  <c:v>22.614227809999978</c:v>
                </c:pt>
                <c:pt idx="13">
                  <c:v>22.360925290000047</c:v>
                </c:pt>
                <c:pt idx="14">
                  <c:v>20.233570750000005</c:v>
                </c:pt>
                <c:pt idx="15">
                  <c:v>18.915632239999976</c:v>
                </c:pt>
                <c:pt idx="16">
                  <c:v>21.181486889999995</c:v>
                </c:pt>
                <c:pt idx="17">
                  <c:v>12.304000000000002</c:v>
                </c:pt>
                <c:pt idx="18">
                  <c:v>25.905533560000002</c:v>
                </c:pt>
                <c:pt idx="19">
                  <c:v>24.512999999999991</c:v>
                </c:pt>
              </c:numCache>
            </c:numRef>
          </c:val>
          <c:extLst>
            <c:ext xmlns:c16="http://schemas.microsoft.com/office/drawing/2014/chart" uri="{C3380CC4-5D6E-409C-BE32-E72D297353CC}">
              <c16:uniqueId val="{00000002-8A08-4807-A45E-AEC577D8AA13}"/>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4736508428148999"/>
          <c:y val="0.11004693583949002"/>
          <c:w val="0.30936735243681512"/>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FISCAL YEAR 2019-20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393766609894767"/>
          <c:y val="0.10704182271720064"/>
          <c:w val="0.87307382815392587"/>
          <c:h val="0.77094254787639105"/>
        </c:manualLayout>
      </c:layout>
      <c:barChart>
        <c:barDir val="col"/>
        <c:grouping val="stacked"/>
        <c:varyColors val="0"/>
        <c:ser>
          <c:idx val="0"/>
          <c:order val="0"/>
          <c:tx>
            <c:strRef>
              <c:f>'36'!$D$5</c:f>
              <c:strCache>
                <c:ptCount val="1"/>
                <c:pt idx="0">
                  <c:v>LIQUID FUELS</c:v>
                </c:pt>
              </c:strCache>
            </c:strRef>
          </c:tx>
          <c:spPr>
            <a:solidFill>
              <a:srgbClr val="003C7C"/>
            </a:solidFill>
            <a:ln>
              <a:solidFill>
                <a:schemeClr val="tx1"/>
              </a:solidFill>
            </a:ln>
            <a:effectLst/>
          </c:spPr>
          <c:invertIfNegative val="0"/>
          <c:cat>
            <c:strRef>
              <c:f>'36'!$C$6:$C$17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'36'!$D$6:$D$17</c:f>
              <c:numCache>
                <c:formatCode>0.0</c:formatCode>
                <c:ptCount val="12"/>
                <c:pt idx="0">
                  <c:v>162.29587130000002</c:v>
                </c:pt>
                <c:pt idx="1">
                  <c:v>146.28155925000002</c:v>
                </c:pt>
                <c:pt idx="2">
                  <c:v>153.95269358999997</c:v>
                </c:pt>
                <c:pt idx="3">
                  <c:v>130.64332952000001</c:v>
                </c:pt>
                <c:pt idx="4">
                  <c:v>189.28186765999999</c:v>
                </c:pt>
                <c:pt idx="5">
                  <c:v>130.02633623000003</c:v>
                </c:pt>
                <c:pt idx="6">
                  <c:v>138.85734338999998</c:v>
                </c:pt>
                <c:pt idx="7">
                  <c:v>149.18275515000002</c:v>
                </c:pt>
                <c:pt idx="8">
                  <c:v>116.82600665</c:v>
                </c:pt>
                <c:pt idx="9">
                  <c:v>126.72458868999999</c:v>
                </c:pt>
                <c:pt idx="10">
                  <c:v>135.32643485</c:v>
                </c:pt>
                <c:pt idx="11">
                  <c:v>129.03915311999998</c:v>
                </c:pt>
              </c:numCache>
            </c:numRef>
          </c:val>
          <c:extLst>
            <c:ext xmlns:c16="http://schemas.microsoft.com/office/drawing/2014/chart" uri="{C3380CC4-5D6E-409C-BE32-E72D297353CC}">
              <c16:uniqueId val="{00000000-DD7E-4E63-A83C-5702CABCA921}"/>
            </c:ext>
          </c:extLst>
        </c:ser>
        <c:ser>
          <c:idx val="1"/>
          <c:order val="1"/>
          <c:tx>
            <c:strRef>
              <c:f>'36'!$E$5</c:f>
              <c:strCache>
                <c:ptCount val="1"/>
                <c:pt idx="0">
                  <c:v>LICENSES AND FEES</c:v>
                </c:pt>
              </c:strCache>
            </c:strRef>
          </c:tx>
          <c:spPr>
            <a:solidFill>
              <a:srgbClr val="D59E0F"/>
            </a:solidFill>
            <a:ln>
              <a:solidFill>
                <a:sysClr val="windowText" lastClr="000000"/>
              </a:solidFill>
            </a:ln>
            <a:effectLst/>
          </c:spPr>
          <c:invertIfNegative val="0"/>
          <c:cat>
            <c:strRef>
              <c:f>'36'!$C$6:$C$17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'36'!$E$6:$E$17</c:f>
              <c:numCache>
                <c:formatCode>0.0</c:formatCode>
                <c:ptCount val="12"/>
                <c:pt idx="0">
                  <c:v>58.627422550000006</c:v>
                </c:pt>
                <c:pt idx="1">
                  <c:v>80.930009510000005</c:v>
                </c:pt>
                <c:pt idx="2">
                  <c:v>82.723467479999996</c:v>
                </c:pt>
                <c:pt idx="3">
                  <c:v>77.816568930000003</c:v>
                </c:pt>
                <c:pt idx="4">
                  <c:v>70.297494809999989</c:v>
                </c:pt>
                <c:pt idx="5">
                  <c:v>75.139776440000006</c:v>
                </c:pt>
                <c:pt idx="6">
                  <c:v>82.104749139999996</c:v>
                </c:pt>
                <c:pt idx="7">
                  <c:v>66.81260614</c:v>
                </c:pt>
                <c:pt idx="8">
                  <c:v>88.765574709999996</c:v>
                </c:pt>
                <c:pt idx="9">
                  <c:v>64.973282670000003</c:v>
                </c:pt>
                <c:pt idx="10">
                  <c:v>92.75676596000001</c:v>
                </c:pt>
                <c:pt idx="11">
                  <c:v>113.09657193999999</c:v>
                </c:pt>
              </c:numCache>
            </c:numRef>
          </c:val>
          <c:extLst>
            <c:ext xmlns:c16="http://schemas.microsoft.com/office/drawing/2014/chart" uri="{C3380CC4-5D6E-409C-BE32-E72D297353CC}">
              <c16:uniqueId val="{00000001-DD7E-4E63-A83C-5702CABCA921}"/>
            </c:ext>
          </c:extLst>
        </c:ser>
        <c:ser>
          <c:idx val="2"/>
          <c:order val="2"/>
          <c:tx>
            <c:strRef>
              <c:f>'36'!$F$5</c:f>
              <c:strCache>
                <c:ptCount val="1"/>
                <c:pt idx="0">
                  <c:v>OTHER MOTOR</c:v>
                </c:pt>
              </c:strCache>
            </c:strRef>
          </c:tx>
          <c:spPr>
            <a:solidFill>
              <a:srgbClr val="BFBFBF"/>
            </a:solidFill>
            <a:ln>
              <a:solidFill>
                <a:schemeClr val="tx1"/>
              </a:solidFill>
            </a:ln>
            <a:effectLst/>
          </c:spPr>
          <c:invertIfNegative val="0"/>
          <c:cat>
            <c:strRef>
              <c:f>'36'!$C$6:$C$17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'36'!$F$6:$F$17</c:f>
              <c:numCache>
                <c:formatCode>0.0</c:formatCode>
                <c:ptCount val="12"/>
                <c:pt idx="0">
                  <c:v>2.1229661399999999</c:v>
                </c:pt>
                <c:pt idx="1">
                  <c:v>2.38315286</c:v>
                </c:pt>
                <c:pt idx="2">
                  <c:v>-1.3893074200000002</c:v>
                </c:pt>
                <c:pt idx="3">
                  <c:v>4.0979007599999999</c:v>
                </c:pt>
                <c:pt idx="4">
                  <c:v>-1.8709227100000005</c:v>
                </c:pt>
                <c:pt idx="5">
                  <c:v>1.1797970400000002</c:v>
                </c:pt>
                <c:pt idx="6">
                  <c:v>4.06697285</c:v>
                </c:pt>
                <c:pt idx="7">
                  <c:v>-0.64849549999999989</c:v>
                </c:pt>
                <c:pt idx="8">
                  <c:v>12.087669610000001</c:v>
                </c:pt>
                <c:pt idx="9">
                  <c:v>-18.6030707</c:v>
                </c:pt>
                <c:pt idx="10">
                  <c:v>-7.14997346</c:v>
                </c:pt>
                <c:pt idx="11">
                  <c:v>4.7202822200000005</c:v>
                </c:pt>
              </c:numCache>
            </c:numRef>
          </c:val>
          <c:extLst>
            <c:ext xmlns:c16="http://schemas.microsoft.com/office/drawing/2014/chart" uri="{C3380CC4-5D6E-409C-BE32-E72D297353CC}">
              <c16:uniqueId val="{00000002-DD7E-4E63-A83C-5702CABCA921}"/>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layout>
            <c:manualLayout>
              <c:xMode val="edge"/>
              <c:yMode val="edge"/>
              <c:x val="0.50527600194176359"/>
              <c:y val="0.927618609578664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553522737557492"/>
          <c:y val="0.11110904066331695"/>
          <c:w val="0.49326365454318211"/>
          <c:h val="5.14877745544964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39390788711797"/>
          <c:y val="0.12363330088364806"/>
          <c:w val="0.854988271393612"/>
          <c:h val="0.67518171255073178"/>
        </c:manualLayout>
      </c:layout>
      <c:barChart>
        <c:barDir val="col"/>
        <c:grouping val="stacked"/>
        <c:varyColors val="0"/>
        <c:ser>
          <c:idx val="0"/>
          <c:order val="0"/>
          <c:tx>
            <c:strRef>
              <c:f>'39'!$H$5</c:f>
              <c:strCache>
                <c:ptCount val="1"/>
                <c:pt idx="0">
                  <c:v>LIQUID FUELS</c:v>
                </c:pt>
              </c:strCache>
            </c:strRef>
          </c:tx>
          <c:spPr>
            <a:solidFill>
              <a:srgbClr val="003C7C"/>
            </a:solidFill>
            <a:ln>
              <a:solidFill>
                <a:schemeClr val="tx1"/>
              </a:solidFill>
            </a:ln>
            <a:effectLst/>
          </c:spPr>
          <c:invertIfNegative val="0"/>
          <c:cat>
            <c:strRef>
              <c:f>'39'!$G$6:$G$25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'39'!$H$6:$H$25</c:f>
              <c:numCache>
                <c:formatCode>#,##0.0</c:formatCode>
                <c:ptCount val="20"/>
                <c:pt idx="0">
                  <c:v>1070.1843772029997</c:v>
                </c:pt>
                <c:pt idx="1">
                  <c:v>1090.4872832999999</c:v>
                </c:pt>
                <c:pt idx="2">
                  <c:v>1105.4595592100002</c:v>
                </c:pt>
                <c:pt idx="3">
                  <c:v>1113.02857604</c:v>
                </c:pt>
                <c:pt idx="4">
                  <c:v>1159.87439133</c:v>
                </c:pt>
                <c:pt idx="5">
                  <c:v>1226.0945994900003</c:v>
                </c:pt>
                <c:pt idx="6">
                  <c:v>1255.3614119400002</c:v>
                </c:pt>
                <c:pt idx="7">
                  <c:v>1236.4636277900001</c:v>
                </c:pt>
                <c:pt idx="8">
                  <c:v>1163.23322076</c:v>
                </c:pt>
                <c:pt idx="9">
                  <c:v>1183.9234038999998</c:v>
                </c:pt>
                <c:pt idx="10">
                  <c:v>1218.63500963</c:v>
                </c:pt>
                <c:pt idx="11">
                  <c:v>1223.9850495999999</c:v>
                </c:pt>
                <c:pt idx="12">
                  <c:v>1223.1408369200001</c:v>
                </c:pt>
                <c:pt idx="13">
                  <c:v>1294.43248214</c:v>
                </c:pt>
                <c:pt idx="14">
                  <c:v>1562.4303637100002</c:v>
                </c:pt>
                <c:pt idx="15">
                  <c:v>1659.1973853399998</c:v>
                </c:pt>
                <c:pt idx="16">
                  <c:v>1732.6595695400001</c:v>
                </c:pt>
                <c:pt idx="17">
                  <c:v>1846.4028316199999</c:v>
                </c:pt>
                <c:pt idx="18">
                  <c:v>1837.1840377499998</c:v>
                </c:pt>
                <c:pt idx="19">
                  <c:v>1708.4379394</c:v>
                </c:pt>
              </c:numCache>
            </c:numRef>
          </c:val>
          <c:extLst>
            <c:ext xmlns:c16="http://schemas.microsoft.com/office/drawing/2014/chart" uri="{C3380CC4-5D6E-409C-BE32-E72D297353CC}">
              <c16:uniqueId val="{00000000-13C0-4674-9A6C-3AD519A11CE3}"/>
            </c:ext>
          </c:extLst>
        </c:ser>
        <c:ser>
          <c:idx val="1"/>
          <c:order val="1"/>
          <c:tx>
            <c:strRef>
              <c:f>'39'!$I$5</c:f>
              <c:strCache>
                <c:ptCount val="1"/>
                <c:pt idx="0">
                  <c:v>LICENSES AND FEES</c:v>
                </c:pt>
              </c:strCache>
            </c:strRef>
          </c:tx>
          <c:spPr>
            <a:solidFill>
              <a:srgbClr val="D59E0F"/>
            </a:solidFill>
            <a:ln>
              <a:solidFill>
                <a:schemeClr val="tx1"/>
              </a:solidFill>
            </a:ln>
            <a:effectLst/>
          </c:spPr>
          <c:invertIfNegative val="0"/>
          <c:cat>
            <c:strRef>
              <c:f>'39'!$G$6:$G$25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'39'!$I$6:$I$25</c:f>
              <c:numCache>
                <c:formatCode>#,##0.0</c:formatCode>
                <c:ptCount val="20"/>
                <c:pt idx="0">
                  <c:v>795.37110556300001</c:v>
                </c:pt>
                <c:pt idx="1">
                  <c:v>814.3503809099999</c:v>
                </c:pt>
                <c:pt idx="2">
                  <c:v>828.82075662300008</c:v>
                </c:pt>
                <c:pt idx="3">
                  <c:v>843.17321684000001</c:v>
                </c:pt>
                <c:pt idx="4">
                  <c:v>876.89687709199995</c:v>
                </c:pt>
                <c:pt idx="5">
                  <c:v>877.81258355999978</c:v>
                </c:pt>
                <c:pt idx="6">
                  <c:v>870.03802125000004</c:v>
                </c:pt>
                <c:pt idx="7">
                  <c:v>872.06301144999998</c:v>
                </c:pt>
                <c:pt idx="8">
                  <c:v>883.84627742000009</c:v>
                </c:pt>
                <c:pt idx="9">
                  <c:v>857.66526199000009</c:v>
                </c:pt>
                <c:pt idx="10">
                  <c:v>891.55144457000006</c:v>
                </c:pt>
                <c:pt idx="11">
                  <c:v>892.58600999999999</c:v>
                </c:pt>
                <c:pt idx="12">
                  <c:v>892.51690355999995</c:v>
                </c:pt>
                <c:pt idx="13">
                  <c:v>893.88461441000004</c:v>
                </c:pt>
                <c:pt idx="14">
                  <c:v>950.80701391999992</c:v>
                </c:pt>
                <c:pt idx="15">
                  <c:v>962.67836467999996</c:v>
                </c:pt>
                <c:pt idx="16">
                  <c:v>1000.52878661</c:v>
                </c:pt>
                <c:pt idx="17">
                  <c:v>1045.5960164799999</c:v>
                </c:pt>
                <c:pt idx="18">
                  <c:v>992.38855042</c:v>
                </c:pt>
                <c:pt idx="19">
                  <c:v>954.04429028000004</c:v>
                </c:pt>
              </c:numCache>
            </c:numRef>
          </c:val>
          <c:extLst>
            <c:ext xmlns:c16="http://schemas.microsoft.com/office/drawing/2014/chart" uri="{C3380CC4-5D6E-409C-BE32-E72D297353CC}">
              <c16:uniqueId val="{00000001-13C0-4674-9A6C-3AD519A11CE3}"/>
            </c:ext>
          </c:extLst>
        </c:ser>
        <c:ser>
          <c:idx val="2"/>
          <c:order val="2"/>
          <c:tx>
            <c:strRef>
              <c:f>'39'!$J$5</c:f>
              <c:strCache>
                <c:ptCount val="1"/>
                <c:pt idx="0">
                  <c:v>OTHER MOTOR</c:v>
                </c:pt>
              </c:strCache>
            </c:strRef>
          </c:tx>
          <c:spPr>
            <a:solidFill>
              <a:srgbClr val="BFBFBF"/>
            </a:solidFill>
            <a:ln>
              <a:solidFill>
                <a:schemeClr val="tx1"/>
              </a:solidFill>
            </a:ln>
            <a:effectLst/>
          </c:spPr>
          <c:invertIfNegative val="0"/>
          <c:cat>
            <c:strRef>
              <c:f>'39'!$G$6:$G$25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'39'!$J$6:$J$25</c:f>
              <c:numCache>
                <c:formatCode>#,##0.0</c:formatCode>
                <c:ptCount val="20"/>
                <c:pt idx="0">
                  <c:v>86.260144079999975</c:v>
                </c:pt>
                <c:pt idx="1">
                  <c:v>50.186992939999996</c:v>
                </c:pt>
                <c:pt idx="2">
                  <c:v>64.487208363000008</c:v>
                </c:pt>
                <c:pt idx="3">
                  <c:v>129.408540773</c:v>
                </c:pt>
                <c:pt idx="4">
                  <c:v>120.10128955</c:v>
                </c:pt>
                <c:pt idx="5">
                  <c:v>161.98484607000003</c:v>
                </c:pt>
                <c:pt idx="6">
                  <c:v>165.3765856</c:v>
                </c:pt>
                <c:pt idx="7">
                  <c:v>559.39886919000003</c:v>
                </c:pt>
                <c:pt idx="8">
                  <c:v>509.66424239000003</c:v>
                </c:pt>
                <c:pt idx="9">
                  <c:v>599.47743861000004</c:v>
                </c:pt>
                <c:pt idx="10">
                  <c:v>411.08863954999998</c:v>
                </c:pt>
                <c:pt idx="11">
                  <c:v>297.64372860999998</c:v>
                </c:pt>
                <c:pt idx="12">
                  <c:v>300.58099324</c:v>
                </c:pt>
                <c:pt idx="13">
                  <c:v>258.44693118999999</c:v>
                </c:pt>
                <c:pt idx="14">
                  <c:v>98.274195730000002</c:v>
                </c:pt>
                <c:pt idx="15">
                  <c:v>35.673066699999993</c:v>
                </c:pt>
                <c:pt idx="16">
                  <c:v>25.340797169999998</c:v>
                </c:pt>
                <c:pt idx="17">
                  <c:v>56.492894769999999</c:v>
                </c:pt>
                <c:pt idx="18">
                  <c:v>19.678428200000003</c:v>
                </c:pt>
                <c:pt idx="19">
                  <c:v>0.99697168999999997</c:v>
                </c:pt>
              </c:numCache>
            </c:numRef>
          </c:val>
          <c:extLst>
            <c:ext xmlns:c16="http://schemas.microsoft.com/office/drawing/2014/chart" uri="{C3380CC4-5D6E-409C-BE32-E72D297353CC}">
              <c16:uniqueId val="{00000002-13C0-4674-9A6C-3AD519A11CE3}"/>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49896847435133412"/>
              <c:y val="0.916399497008006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4686375566690527"/>
          <c:y val="0.14256009777129414"/>
          <c:w val="0.50223208462578539"/>
          <c:h val="5.611010371443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358854502179212E-2"/>
          <c:y val="0.1075072463768116"/>
          <c:w val="0.89509959856494425"/>
          <c:h val="0.70885358895355477"/>
        </c:manualLayout>
      </c:layout>
      <c:barChart>
        <c:barDir val="col"/>
        <c:grouping val="stacked"/>
        <c:varyColors val="0"/>
        <c:ser>
          <c:idx val="0"/>
          <c:order val="0"/>
          <c:tx>
            <c:strRef>
              <c:f>'40'!$D$5</c:f>
              <c:strCache>
                <c:ptCount val="1"/>
                <c:pt idx="0">
                  <c:v>OCFT</c:v>
                </c:pt>
              </c:strCache>
            </c:strRef>
          </c:tx>
          <c:spPr>
            <a:solidFill>
              <a:srgbClr val="003C7C"/>
            </a:solidFill>
            <a:ln>
              <a:solidFill>
                <a:schemeClr val="tx1"/>
              </a:solidFill>
            </a:ln>
            <a:effectLst/>
          </c:spPr>
          <c:invertIfNegative val="0"/>
          <c:cat>
            <c:strRef>
              <c:f>'40'!$C$6:$C$25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'40'!$D$6:$D$25</c:f>
              <c:numCache>
                <c:formatCode>0.0</c:formatCode>
                <c:ptCount val="20"/>
                <c:pt idx="0">
                  <c:v>0.9</c:v>
                </c:pt>
                <c:pt idx="1">
                  <c:v>0.66600000000000004</c:v>
                </c:pt>
                <c:pt idx="2">
                  <c:v>1.1200000000000001</c:v>
                </c:pt>
                <c:pt idx="3">
                  <c:v>1.1779999999999999</c:v>
                </c:pt>
                <c:pt idx="4">
                  <c:v>1.3294786100000002</c:v>
                </c:pt>
                <c:pt idx="5">
                  <c:v>1.52</c:v>
                </c:pt>
                <c:pt idx="6">
                  <c:v>2.4926815100000006</c:v>
                </c:pt>
                <c:pt idx="7">
                  <c:v>2.4510000000000001</c:v>
                </c:pt>
                <c:pt idx="8">
                  <c:v>1.7088039699999999</c:v>
                </c:pt>
                <c:pt idx="9">
                  <c:v>1.54032182</c:v>
                </c:pt>
                <c:pt idx="10">
                  <c:v>2.10618419</c:v>
                </c:pt>
                <c:pt idx="11">
                  <c:v>1.8956994199999999</c:v>
                </c:pt>
                <c:pt idx="12">
                  <c:v>2.1603292349999998</c:v>
                </c:pt>
                <c:pt idx="13">
                  <c:v>1.89715291</c:v>
                </c:pt>
                <c:pt idx="14">
                  <c:v>3.3009847300000001</c:v>
                </c:pt>
                <c:pt idx="15">
                  <c:v>2.8590035299999998</c:v>
                </c:pt>
                <c:pt idx="16">
                  <c:v>4.5315404799999994</c:v>
                </c:pt>
                <c:pt idx="17">
                  <c:v>3.2916373500000002</c:v>
                </c:pt>
                <c:pt idx="18">
                  <c:v>2.5652386800000002</c:v>
                </c:pt>
                <c:pt idx="19">
                  <c:v>3.19114056</c:v>
                </c:pt>
              </c:numCache>
            </c:numRef>
          </c:val>
          <c:extLst>
            <c:ext xmlns:c16="http://schemas.microsoft.com/office/drawing/2014/chart" uri="{C3380CC4-5D6E-409C-BE32-E72D297353CC}">
              <c16:uniqueId val="{00000000-65DA-42C7-A324-57C5809D093B}"/>
            </c:ext>
          </c:extLst>
        </c:ser>
        <c:ser>
          <c:idx val="1"/>
          <c:order val="1"/>
          <c:tx>
            <c:strRef>
              <c:f>'40'!$E$5</c:f>
              <c:strCache>
                <c:ptCount val="1"/>
                <c:pt idx="0">
                  <c:v>MCRT/IFTA</c:v>
                </c:pt>
              </c:strCache>
            </c:strRef>
          </c:tx>
          <c:spPr>
            <a:solidFill>
              <a:srgbClr val="D59E0F"/>
            </a:solidFill>
            <a:ln>
              <a:solidFill>
                <a:schemeClr val="tx1"/>
              </a:solidFill>
            </a:ln>
            <a:effectLst/>
          </c:spPr>
          <c:invertIfNegative val="0"/>
          <c:cat>
            <c:strRef>
              <c:f>'40'!$C$6:$C$25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'40'!$E$6:$E$25</c:f>
              <c:numCache>
                <c:formatCode>0.0</c:formatCode>
                <c:ptCount val="20"/>
                <c:pt idx="0">
                  <c:v>4.8620000000000001</c:v>
                </c:pt>
                <c:pt idx="1">
                  <c:v>4.08</c:v>
                </c:pt>
                <c:pt idx="2">
                  <c:v>4.5170000000000003</c:v>
                </c:pt>
                <c:pt idx="3">
                  <c:v>3.8820000000000001</c:v>
                </c:pt>
                <c:pt idx="4">
                  <c:v>3.9468756399999996</c:v>
                </c:pt>
                <c:pt idx="5">
                  <c:v>7.5890000000000004</c:v>
                </c:pt>
                <c:pt idx="6">
                  <c:v>7.7920087699999998</c:v>
                </c:pt>
                <c:pt idx="7">
                  <c:v>7.46</c:v>
                </c:pt>
                <c:pt idx="8">
                  <c:v>6.2506806500000005</c:v>
                </c:pt>
                <c:pt idx="9">
                  <c:v>6.1076300000000003</c:v>
                </c:pt>
                <c:pt idx="10">
                  <c:v>5.9043316599999995</c:v>
                </c:pt>
                <c:pt idx="11">
                  <c:v>5.8707509299999998</c:v>
                </c:pt>
                <c:pt idx="12">
                  <c:v>5.2692100900000005</c:v>
                </c:pt>
                <c:pt idx="13">
                  <c:v>6.8812341999999997</c:v>
                </c:pt>
                <c:pt idx="14">
                  <c:v>12.113223319999999</c:v>
                </c:pt>
                <c:pt idx="15">
                  <c:v>18.222290739999998</c:v>
                </c:pt>
                <c:pt idx="16">
                  <c:v>18.60749474</c:v>
                </c:pt>
                <c:pt idx="17">
                  <c:v>17.058074300000001</c:v>
                </c:pt>
                <c:pt idx="18">
                  <c:v>21.1500685</c:v>
                </c:pt>
                <c:pt idx="19">
                  <c:v>19.528455739999998</c:v>
                </c:pt>
              </c:numCache>
            </c:numRef>
          </c:val>
          <c:extLst>
            <c:ext xmlns:c16="http://schemas.microsoft.com/office/drawing/2014/chart" uri="{C3380CC4-5D6E-409C-BE32-E72D297353CC}">
              <c16:uniqueId val="{00000001-65DA-42C7-A324-57C5809D093B}"/>
            </c:ext>
          </c:extLst>
        </c:ser>
        <c:ser>
          <c:idx val="2"/>
          <c:order val="2"/>
          <c:tx>
            <c:strRef>
              <c:f>'40'!$F$5</c:f>
              <c:strCache>
                <c:ptCount val="1"/>
                <c:pt idx="0">
                  <c:v>MISC</c:v>
                </c:pt>
              </c:strCache>
            </c:strRef>
          </c:tx>
          <c:spPr>
            <a:solidFill>
              <a:srgbClr val="BFBFBF"/>
            </a:solidFill>
            <a:ln>
              <a:solidFill>
                <a:sysClr val="windowText" lastClr="000000"/>
              </a:solidFill>
            </a:ln>
            <a:effectLst/>
          </c:spPr>
          <c:invertIfNegative val="0"/>
          <c:cat>
            <c:strRef>
              <c:f>'40'!$C$6:$C$25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'40'!$F$6:$F$25</c:f>
              <c:numCache>
                <c:formatCode>0.0</c:formatCode>
                <c:ptCount val="20"/>
                <c:pt idx="0">
                  <c:v>2.117</c:v>
                </c:pt>
                <c:pt idx="1">
                  <c:v>2.722</c:v>
                </c:pt>
                <c:pt idx="2">
                  <c:v>2.5089999999999999</c:v>
                </c:pt>
                <c:pt idx="3">
                  <c:v>3.5219999999999998</c:v>
                </c:pt>
                <c:pt idx="4">
                  <c:v>1.9390000000000001</c:v>
                </c:pt>
                <c:pt idx="5">
                  <c:v>2.33</c:v>
                </c:pt>
                <c:pt idx="6">
                  <c:v>2.1819005699999998</c:v>
                </c:pt>
                <c:pt idx="7">
                  <c:v>2.298</c:v>
                </c:pt>
                <c:pt idx="8">
                  <c:v>2.0816735400000002</c:v>
                </c:pt>
                <c:pt idx="9">
                  <c:v>2.236364</c:v>
                </c:pt>
                <c:pt idx="10">
                  <c:v>2.6186808899999998</c:v>
                </c:pt>
                <c:pt idx="11">
                  <c:v>2.2376065499999997</c:v>
                </c:pt>
                <c:pt idx="12">
                  <c:v>2.6625005699999997</c:v>
                </c:pt>
                <c:pt idx="13">
                  <c:v>2.7161080300000005</c:v>
                </c:pt>
                <c:pt idx="14">
                  <c:v>3.9103242300000001</c:v>
                </c:pt>
                <c:pt idx="15">
                  <c:v>4.4003746699999988</c:v>
                </c:pt>
                <c:pt idx="16">
                  <c:v>4.7007548200000002</c:v>
                </c:pt>
                <c:pt idx="17">
                  <c:v>5.5896393900000003</c:v>
                </c:pt>
                <c:pt idx="18">
                  <c:v>5.1050633400000001</c:v>
                </c:pt>
                <c:pt idx="19">
                  <c:v>4.3515902100000003</c:v>
                </c:pt>
              </c:numCache>
            </c:numRef>
          </c:val>
          <c:extLst>
            <c:ext xmlns:c16="http://schemas.microsoft.com/office/drawing/2014/chart" uri="{C3380CC4-5D6E-409C-BE32-E72D297353CC}">
              <c16:uniqueId val="{00000002-65DA-42C7-A324-57C5809D093B}"/>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layout>
            <c:manualLayout>
              <c:xMode val="edge"/>
              <c:yMode val="edge"/>
              <c:x val="0.49035863305930388"/>
              <c:y val="0.92730389136140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valAx>
      <c:spPr>
        <a:noFill/>
        <a:ln>
          <a:noFill/>
        </a:ln>
        <a:effectLst/>
      </c:spPr>
    </c:plotArea>
    <c:legend>
      <c:legendPos val="b"/>
      <c:layout>
        <c:manualLayout>
          <c:xMode val="edge"/>
          <c:yMode val="edge"/>
          <c:x val="0.17520118658087977"/>
          <c:y val="0.1203332030796424"/>
          <c:w val="0.6451156584634582"/>
          <c:h val="4.50003055117468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kern="1200" spc="0" baseline="0">
                <a:solidFill>
                  <a:srgbClr val="595959"/>
                </a:solidFill>
                <a:effectLst/>
                <a:latin typeface="+mn-lt"/>
                <a:ea typeface="+mn-ea"/>
                <a:cs typeface="+mn-cs"/>
              </a:rPr>
              <a:t>COLLECTIONS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'41'!$D$5</c:f>
              <c:strCache>
                <c:ptCount val="1"/>
                <c:pt idx="0">
                  <c:v>CORP</c:v>
                </c:pt>
              </c:strCache>
            </c:strRef>
          </c:tx>
          <c:spPr>
            <a:solidFill>
              <a:srgbClr val="003C7C"/>
            </a:solidFill>
            <a:ln>
              <a:solidFill>
                <a:srgbClr val="000000"/>
              </a:solidFill>
            </a:ln>
            <a:effectLst/>
          </c:spPr>
          <c:invertIfNegative val="0"/>
          <c:cat>
            <c:strRef>
              <c:f>'41'!$C$6:$C$25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'41'!$D$6:$D$25</c:f>
              <c:numCache>
                <c:formatCode>#,##0.0</c:formatCode>
                <c:ptCount val="20"/>
                <c:pt idx="0">
                  <c:v>166.7</c:v>
                </c:pt>
                <c:pt idx="1">
                  <c:v>206.7</c:v>
                </c:pt>
                <c:pt idx="2">
                  <c:v>174.2</c:v>
                </c:pt>
                <c:pt idx="3">
                  <c:v>198.6</c:v>
                </c:pt>
                <c:pt idx="4">
                  <c:v>233</c:v>
                </c:pt>
                <c:pt idx="5">
                  <c:v>315</c:v>
                </c:pt>
                <c:pt idx="6">
                  <c:v>276.5</c:v>
                </c:pt>
                <c:pt idx="7">
                  <c:v>386.1</c:v>
                </c:pt>
                <c:pt idx="8">
                  <c:v>194.8</c:v>
                </c:pt>
                <c:pt idx="9">
                  <c:v>195.9</c:v>
                </c:pt>
                <c:pt idx="10">
                  <c:v>157.9</c:v>
                </c:pt>
                <c:pt idx="11">
                  <c:v>176.7</c:v>
                </c:pt>
                <c:pt idx="12">
                  <c:v>143.69999999999999</c:v>
                </c:pt>
                <c:pt idx="13">
                  <c:v>78.7</c:v>
                </c:pt>
                <c:pt idx="14">
                  <c:v>87.973016169999994</c:v>
                </c:pt>
                <c:pt idx="15">
                  <c:v>135.29753409</c:v>
                </c:pt>
                <c:pt idx="16">
                  <c:v>196.57697012</c:v>
                </c:pt>
                <c:pt idx="17">
                  <c:v>193.68802823999999</c:v>
                </c:pt>
                <c:pt idx="18">
                  <c:v>308.7</c:v>
                </c:pt>
                <c:pt idx="19">
                  <c:v>184.3</c:v>
                </c:pt>
              </c:numCache>
            </c:numRef>
          </c:val>
          <c:extLst>
            <c:ext xmlns:c16="http://schemas.microsoft.com/office/drawing/2014/chart" uri="{C3380CC4-5D6E-409C-BE32-E72D297353CC}">
              <c16:uniqueId val="{00000000-18C6-4791-A64C-813973241E83}"/>
            </c:ext>
          </c:extLst>
        </c:ser>
        <c:ser>
          <c:idx val="1"/>
          <c:order val="1"/>
          <c:tx>
            <c:strRef>
              <c:f>'41'!$E$5</c:f>
              <c:strCache>
                <c:ptCount val="1"/>
                <c:pt idx="0">
                  <c:v>CONSUMPTION</c:v>
                </c:pt>
              </c:strCache>
            </c:strRef>
          </c:tx>
          <c:spPr>
            <a:solidFill>
              <a:srgbClr val="D59E0F"/>
            </a:solidFill>
            <a:ln>
              <a:solidFill>
                <a:srgbClr val="000000"/>
              </a:solidFill>
            </a:ln>
            <a:effectLst/>
          </c:spPr>
          <c:invertIfNegative val="0"/>
          <c:cat>
            <c:strRef>
              <c:f>'41'!$C$6:$C$25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'41'!$E$6:$E$25</c:f>
              <c:numCache>
                <c:formatCode>#,##0.0</c:formatCode>
                <c:ptCount val="20"/>
                <c:pt idx="0">
                  <c:v>184.7</c:v>
                </c:pt>
                <c:pt idx="1">
                  <c:v>180.3</c:v>
                </c:pt>
                <c:pt idx="2">
                  <c:v>268.5</c:v>
                </c:pt>
                <c:pt idx="3">
                  <c:v>182.2</c:v>
                </c:pt>
                <c:pt idx="4">
                  <c:v>195.79999999999998</c:v>
                </c:pt>
                <c:pt idx="5">
                  <c:v>246</c:v>
                </c:pt>
                <c:pt idx="6">
                  <c:v>249</c:v>
                </c:pt>
                <c:pt idx="7">
                  <c:v>253.2</c:v>
                </c:pt>
                <c:pt idx="8">
                  <c:v>228.3</c:v>
                </c:pt>
                <c:pt idx="9">
                  <c:v>236</c:v>
                </c:pt>
                <c:pt idx="10">
                  <c:v>264</c:v>
                </c:pt>
                <c:pt idx="11">
                  <c:v>261.39999999999998</c:v>
                </c:pt>
                <c:pt idx="12">
                  <c:v>296.8</c:v>
                </c:pt>
                <c:pt idx="13">
                  <c:v>352.29999999999995</c:v>
                </c:pt>
                <c:pt idx="14">
                  <c:v>260.81721547000006</c:v>
                </c:pt>
                <c:pt idx="15">
                  <c:v>166.14300569000002</c:v>
                </c:pt>
                <c:pt idx="16">
                  <c:v>159.36487885999998</c:v>
                </c:pt>
                <c:pt idx="17">
                  <c:v>195.40329837000013</c:v>
                </c:pt>
                <c:pt idx="18">
                  <c:v>152.70000000000002</c:v>
                </c:pt>
                <c:pt idx="19">
                  <c:v>178</c:v>
                </c:pt>
              </c:numCache>
            </c:numRef>
          </c:val>
          <c:extLst>
            <c:ext xmlns:c16="http://schemas.microsoft.com/office/drawing/2014/chart" uri="{C3380CC4-5D6E-409C-BE32-E72D297353CC}">
              <c16:uniqueId val="{00000001-18C6-4791-A64C-813973241E83}"/>
            </c:ext>
          </c:extLst>
        </c:ser>
        <c:ser>
          <c:idx val="2"/>
          <c:order val="2"/>
          <c:tx>
            <c:strRef>
              <c:f>'41'!$F$5</c:f>
              <c:strCache>
                <c:ptCount val="1"/>
                <c:pt idx="0">
                  <c:v>OTHER</c:v>
                </c:pt>
              </c:strCache>
            </c:strRef>
          </c:tx>
          <c:spPr>
            <a:solidFill>
              <a:srgbClr val="BFBFBF"/>
            </a:solidFill>
            <a:ln>
              <a:solidFill>
                <a:srgbClr val="000000"/>
              </a:solidFill>
            </a:ln>
            <a:effectLst/>
          </c:spPr>
          <c:invertIfNegative val="0"/>
          <c:cat>
            <c:strRef>
              <c:f>'41'!$C$6:$C$25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'41'!$F$6:$F$25</c:f>
              <c:numCache>
                <c:formatCode>#,##0.0</c:formatCode>
                <c:ptCount val="20"/>
                <c:pt idx="0">
                  <c:v>163</c:v>
                </c:pt>
                <c:pt idx="1">
                  <c:v>171.3</c:v>
                </c:pt>
                <c:pt idx="2">
                  <c:v>146.39999999999998</c:v>
                </c:pt>
                <c:pt idx="3">
                  <c:v>154.9</c:v>
                </c:pt>
                <c:pt idx="4">
                  <c:v>203</c:v>
                </c:pt>
                <c:pt idx="5">
                  <c:v>226.4</c:v>
                </c:pt>
                <c:pt idx="6">
                  <c:v>243.3</c:v>
                </c:pt>
                <c:pt idx="7">
                  <c:v>253.3</c:v>
                </c:pt>
                <c:pt idx="8">
                  <c:v>269.89999999999998</c:v>
                </c:pt>
                <c:pt idx="9">
                  <c:v>260.10000000000002</c:v>
                </c:pt>
                <c:pt idx="10">
                  <c:v>240.10000000000002</c:v>
                </c:pt>
                <c:pt idx="11">
                  <c:v>275.89999999999998</c:v>
                </c:pt>
                <c:pt idx="12">
                  <c:v>263.2</c:v>
                </c:pt>
                <c:pt idx="13">
                  <c:v>293</c:v>
                </c:pt>
                <c:pt idx="14">
                  <c:v>291.66656647000002</c:v>
                </c:pt>
                <c:pt idx="15">
                  <c:v>320.10681265899996</c:v>
                </c:pt>
                <c:pt idx="16">
                  <c:v>338.85216376666995</c:v>
                </c:pt>
                <c:pt idx="17">
                  <c:v>349.86322479</c:v>
                </c:pt>
                <c:pt idx="18">
                  <c:v>378.6</c:v>
                </c:pt>
                <c:pt idx="19">
                  <c:v>271.99999999999994</c:v>
                </c:pt>
              </c:numCache>
            </c:numRef>
          </c:val>
          <c:extLst>
            <c:ext xmlns:c16="http://schemas.microsoft.com/office/drawing/2014/chart" uri="{C3380CC4-5D6E-409C-BE32-E72D297353CC}">
              <c16:uniqueId val="{00000002-18C6-4791-A64C-813973241E83}"/>
            </c:ext>
          </c:extLst>
        </c:ser>
        <c:ser>
          <c:idx val="3"/>
          <c:order val="3"/>
          <c:tx>
            <c:strRef>
              <c:f>'41'!$G$5</c:f>
              <c:strCache>
                <c:ptCount val="1"/>
                <c:pt idx="0">
                  <c:v>MLF</c:v>
                </c:pt>
              </c:strCache>
            </c:strRef>
          </c:tx>
          <c:spPr>
            <a:solidFill>
              <a:schemeClr val="tx1"/>
            </a:solidFill>
            <a:ln>
              <a:solidFill>
                <a:schemeClr val="tx1"/>
              </a:solidFill>
            </a:ln>
            <a:effectLst/>
          </c:spPr>
          <c:invertIfNegative val="0"/>
          <c:cat>
            <c:strRef>
              <c:f>'41'!$C$6:$C$25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'41'!$G$6:$G$25</c:f>
              <c:numCache>
                <c:formatCode>#,##0.0</c:formatCode>
                <c:ptCount val="20"/>
                <c:pt idx="0">
                  <c:v>5.8</c:v>
                </c:pt>
                <c:pt idx="1">
                  <c:v>5.3000000000000007</c:v>
                </c:pt>
                <c:pt idx="2">
                  <c:v>5.6</c:v>
                </c:pt>
                <c:pt idx="3">
                  <c:v>6.6</c:v>
                </c:pt>
                <c:pt idx="4">
                  <c:v>8.1</c:v>
                </c:pt>
                <c:pt idx="5">
                  <c:v>11.8</c:v>
                </c:pt>
                <c:pt idx="6">
                  <c:v>5.5</c:v>
                </c:pt>
                <c:pt idx="7">
                  <c:v>7.6999999999999993</c:v>
                </c:pt>
                <c:pt idx="8">
                  <c:v>7.3</c:v>
                </c:pt>
                <c:pt idx="9">
                  <c:v>6.2</c:v>
                </c:pt>
                <c:pt idx="10">
                  <c:v>11.298874</c:v>
                </c:pt>
                <c:pt idx="11">
                  <c:v>6.5</c:v>
                </c:pt>
                <c:pt idx="12">
                  <c:v>7.5</c:v>
                </c:pt>
                <c:pt idx="13">
                  <c:v>3.7930000000000001</c:v>
                </c:pt>
                <c:pt idx="14">
                  <c:v>4.7</c:v>
                </c:pt>
                <c:pt idx="15">
                  <c:v>7.6</c:v>
                </c:pt>
                <c:pt idx="16">
                  <c:v>2.9</c:v>
                </c:pt>
                <c:pt idx="17">
                  <c:v>4.4198699999999995</c:v>
                </c:pt>
                <c:pt idx="18">
                  <c:v>4.9000000000000004</c:v>
                </c:pt>
                <c:pt idx="19">
                  <c:v>8.4</c:v>
                </c:pt>
              </c:numCache>
            </c:numRef>
          </c:val>
          <c:extLst>
            <c:ext xmlns:c16="http://schemas.microsoft.com/office/drawing/2014/chart" uri="{C3380CC4-5D6E-409C-BE32-E72D297353CC}">
              <c16:uniqueId val="{00000003-18C6-4791-A64C-813973241E83}"/>
            </c:ext>
          </c:extLst>
        </c:ser>
        <c:dLbls>
          <c:showLegendKey val="0"/>
          <c:showVal val="0"/>
          <c:showCatName val="0"/>
          <c:showSerName val="0"/>
          <c:showPercent val="0"/>
          <c:showBubbleSize val="0"/>
        </c:dLbls>
        <c:gapWidth val="150"/>
        <c:overlap val="100"/>
        <c:axId val="773092232"/>
        <c:axId val="769950208"/>
      </c:barChart>
      <c:catAx>
        <c:axId val="77309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950208"/>
        <c:crosses val="autoZero"/>
        <c:auto val="1"/>
        <c:lblAlgn val="ctr"/>
        <c:lblOffset val="100"/>
        <c:noMultiLvlLbl val="0"/>
      </c:catAx>
      <c:valAx>
        <c:axId val="76995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Millions of Dollars</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092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ENHANCED REVENUE COLLECTION ACCOUNT</a:t>
            </a:r>
          </a:p>
        </c:rich>
      </c:tx>
      <c:layout>
        <c:manualLayout>
          <c:xMode val="edge"/>
          <c:yMode val="edge"/>
          <c:x val="0.24171536697447701"/>
          <c:y val="7.2790919332813237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61709437483104"/>
          <c:y val="9.1777436910025809E-2"/>
          <c:w val="0.8252857927642766"/>
          <c:h val="0.74173396868740626"/>
        </c:manualLayout>
      </c:layout>
      <c:barChart>
        <c:barDir val="col"/>
        <c:grouping val="stacked"/>
        <c:varyColors val="0"/>
        <c:ser>
          <c:idx val="0"/>
          <c:order val="0"/>
          <c:tx>
            <c:strRef>
              <c:f>'42'!$D$5</c:f>
              <c:strCache>
                <c:ptCount val="1"/>
                <c:pt idx="0">
                  <c:v>CORP</c:v>
                </c:pt>
              </c:strCache>
            </c:strRef>
          </c:tx>
          <c:spPr>
            <a:solidFill>
              <a:srgbClr val="003C7C"/>
            </a:solidFill>
            <a:ln>
              <a:solidFill>
                <a:srgbClr val="000000"/>
              </a:solidFill>
            </a:ln>
            <a:effectLst/>
          </c:spPr>
          <c:invertIfNegative val="0"/>
          <c:cat>
            <c:strRef>
              <c:f>'42'!$C$6:$C$15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'42'!$D$6:$D$15</c:f>
              <c:numCache>
                <c:formatCode>#,##0.0</c:formatCode>
                <c:ptCount val="10"/>
                <c:pt idx="0">
                  <c:v>16.544175239999998</c:v>
                </c:pt>
                <c:pt idx="1">
                  <c:v>32.296279699999999</c:v>
                </c:pt>
                <c:pt idx="2">
                  <c:v>38.26691185</c:v>
                </c:pt>
                <c:pt idx="3">
                  <c:v>22.24438031</c:v>
                </c:pt>
                <c:pt idx="4">
                  <c:v>77.364206799999991</c:v>
                </c:pt>
                <c:pt idx="5">
                  <c:v>57.050498160000004</c:v>
                </c:pt>
                <c:pt idx="6">
                  <c:v>92.763681539999993</c:v>
                </c:pt>
                <c:pt idx="7">
                  <c:v>121.05183550999998</c:v>
                </c:pt>
                <c:pt idx="8">
                  <c:v>201.68634682000004</c:v>
                </c:pt>
                <c:pt idx="9">
                  <c:v>119.36834695</c:v>
                </c:pt>
              </c:numCache>
            </c:numRef>
          </c:val>
          <c:extLst>
            <c:ext xmlns:c16="http://schemas.microsoft.com/office/drawing/2014/chart" uri="{C3380CC4-5D6E-409C-BE32-E72D297353CC}">
              <c16:uniqueId val="{00000000-CCF1-43D8-91F6-A898983B6058}"/>
            </c:ext>
          </c:extLst>
        </c:ser>
        <c:ser>
          <c:idx val="1"/>
          <c:order val="1"/>
          <c:tx>
            <c:strRef>
              <c:f>'42'!$E$5</c:f>
              <c:strCache>
                <c:ptCount val="1"/>
                <c:pt idx="0">
                  <c:v>CONSUMPTION</c:v>
                </c:pt>
              </c:strCache>
            </c:strRef>
          </c:tx>
          <c:spPr>
            <a:solidFill>
              <a:srgbClr val="D59E0F"/>
            </a:solidFill>
            <a:ln>
              <a:solidFill>
                <a:srgbClr val="000000"/>
              </a:solidFill>
            </a:ln>
            <a:effectLst/>
          </c:spPr>
          <c:invertIfNegative val="0"/>
          <c:cat>
            <c:strRef>
              <c:f>'42'!$C$6:$C$15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'42'!$E$6:$E$15</c:f>
              <c:numCache>
                <c:formatCode>#,##0.0</c:formatCode>
                <c:ptCount val="10"/>
                <c:pt idx="0">
                  <c:v>15.600009780000001</c:v>
                </c:pt>
                <c:pt idx="1">
                  <c:v>21.488770370000001</c:v>
                </c:pt>
                <c:pt idx="2">
                  <c:v>34.442811939999999</c:v>
                </c:pt>
                <c:pt idx="3">
                  <c:v>92.679060440000001</c:v>
                </c:pt>
                <c:pt idx="4">
                  <c:v>97.403498400000004</c:v>
                </c:pt>
                <c:pt idx="5">
                  <c:v>103.870357</c:v>
                </c:pt>
                <c:pt idx="6">
                  <c:v>87.417500319999988</c:v>
                </c:pt>
                <c:pt idx="7">
                  <c:v>119.74600510999998</c:v>
                </c:pt>
                <c:pt idx="8">
                  <c:v>88.720129700000015</c:v>
                </c:pt>
                <c:pt idx="9">
                  <c:v>116.14042500000002</c:v>
                </c:pt>
              </c:numCache>
            </c:numRef>
          </c:val>
          <c:extLst>
            <c:ext xmlns:c16="http://schemas.microsoft.com/office/drawing/2014/chart" uri="{C3380CC4-5D6E-409C-BE32-E72D297353CC}">
              <c16:uniqueId val="{00000001-CCF1-43D8-91F6-A898983B6058}"/>
            </c:ext>
          </c:extLst>
        </c:ser>
        <c:ser>
          <c:idx val="2"/>
          <c:order val="2"/>
          <c:tx>
            <c:strRef>
              <c:f>'42'!$F$5</c:f>
              <c:strCache>
                <c:ptCount val="1"/>
                <c:pt idx="0">
                  <c:v>OTHER</c:v>
                </c:pt>
              </c:strCache>
            </c:strRef>
          </c:tx>
          <c:spPr>
            <a:solidFill>
              <a:srgbClr val="BFBFBF"/>
            </a:solidFill>
            <a:ln>
              <a:solidFill>
                <a:srgbClr val="000000"/>
              </a:solidFill>
            </a:ln>
            <a:effectLst/>
          </c:spPr>
          <c:invertIfNegative val="0"/>
          <c:cat>
            <c:strRef>
              <c:f>'42'!$C$6:$C$15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'42'!$F$6:$F$15</c:f>
              <c:numCache>
                <c:formatCode>#,##0.0</c:formatCode>
                <c:ptCount val="10"/>
                <c:pt idx="0">
                  <c:v>24.584120849999994</c:v>
                </c:pt>
                <c:pt idx="1">
                  <c:v>26.965694029999998</c:v>
                </c:pt>
                <c:pt idx="2">
                  <c:v>38.850436120000005</c:v>
                </c:pt>
                <c:pt idx="3">
                  <c:v>63.166346329999996</c:v>
                </c:pt>
                <c:pt idx="4">
                  <c:v>75.185520600000018</c:v>
                </c:pt>
                <c:pt idx="5">
                  <c:v>121.83596617900001</c:v>
                </c:pt>
                <c:pt idx="6">
                  <c:v>113.31285854000001</c:v>
                </c:pt>
                <c:pt idx="7">
                  <c:v>118.10629509</c:v>
                </c:pt>
                <c:pt idx="8">
                  <c:v>105.11919244383333</c:v>
                </c:pt>
                <c:pt idx="9">
                  <c:v>70.540924699999991</c:v>
                </c:pt>
              </c:numCache>
            </c:numRef>
          </c:val>
          <c:extLst>
            <c:ext xmlns:c16="http://schemas.microsoft.com/office/drawing/2014/chart" uri="{C3380CC4-5D6E-409C-BE32-E72D297353CC}">
              <c16:uniqueId val="{00000002-CCF1-43D8-91F6-A898983B6058}"/>
            </c:ext>
          </c:extLst>
        </c:ser>
        <c:ser>
          <c:idx val="3"/>
          <c:order val="3"/>
          <c:tx>
            <c:strRef>
              <c:f>'42'!$G$5</c:f>
              <c:strCache>
                <c:ptCount val="1"/>
                <c:pt idx="0">
                  <c:v>REFUNDS</c:v>
                </c:pt>
              </c:strCache>
            </c:strRef>
          </c:tx>
          <c:spPr>
            <a:solidFill>
              <a:srgbClr val="000000"/>
            </a:solidFill>
            <a:ln>
              <a:solidFill>
                <a:srgbClr val="000000"/>
              </a:solidFill>
            </a:ln>
            <a:effectLst/>
          </c:spPr>
          <c:invertIfNegative val="0"/>
          <c:cat>
            <c:strRef>
              <c:f>'42'!$C$6:$C$15</c:f>
              <c:strCache>
                <c:ptCount val="10"/>
                <c:pt idx="0">
                  <c:v>2010-11</c:v>
                </c:pt>
                <c:pt idx="1">
                  <c:v>2011-12</c:v>
                </c:pt>
                <c:pt idx="2">
                  <c:v>2012-13</c:v>
                </c:pt>
                <c:pt idx="3">
                  <c:v>2013-14</c:v>
                </c:pt>
                <c:pt idx="4">
                  <c:v>2014-15</c:v>
                </c:pt>
                <c:pt idx="5">
                  <c:v>2015-16</c:v>
                </c:pt>
                <c:pt idx="6">
                  <c:v>2016-17</c:v>
                </c:pt>
                <c:pt idx="7">
                  <c:v>2017-18</c:v>
                </c:pt>
                <c:pt idx="8">
                  <c:v>2018-19</c:v>
                </c:pt>
                <c:pt idx="9">
                  <c:v>2019-20</c:v>
                </c:pt>
              </c:strCache>
            </c:strRef>
          </c:cat>
          <c:val>
            <c:numRef>
              <c:f>'42'!$G$6:$G$15</c:f>
              <c:numCache>
                <c:formatCode>#,##0.0</c:formatCode>
                <c:ptCount val="10"/>
                <c:pt idx="0">
                  <c:v>26.615946999999998</c:v>
                </c:pt>
                <c:pt idx="1">
                  <c:v>36.442427539999997</c:v>
                </c:pt>
                <c:pt idx="2">
                  <c:v>46.078071939999987</c:v>
                </c:pt>
                <c:pt idx="3">
                  <c:v>75.808274899999986</c:v>
                </c:pt>
                <c:pt idx="4">
                  <c:v>60.721934840000003</c:v>
                </c:pt>
                <c:pt idx="5">
                  <c:v>48.189538019999993</c:v>
                </c:pt>
                <c:pt idx="6">
                  <c:v>48.854182689999995</c:v>
                </c:pt>
                <c:pt idx="7">
                  <c:v>56.163730659999999</c:v>
                </c:pt>
                <c:pt idx="8">
                  <c:v>81.127079879999997</c:v>
                </c:pt>
                <c:pt idx="9">
                  <c:v>64.066463970000001</c:v>
                </c:pt>
              </c:numCache>
            </c:numRef>
          </c:val>
          <c:extLst>
            <c:ext xmlns:c16="http://schemas.microsoft.com/office/drawing/2014/chart" uri="{C3380CC4-5D6E-409C-BE32-E72D297353CC}">
              <c16:uniqueId val="{00000003-CCF1-43D8-91F6-A898983B6058}"/>
            </c:ext>
          </c:extLst>
        </c:ser>
        <c:dLbls>
          <c:showLegendKey val="0"/>
          <c:showVal val="0"/>
          <c:showCatName val="0"/>
          <c:showSerName val="0"/>
          <c:showPercent val="0"/>
          <c:showBubbleSize val="0"/>
        </c:dLbls>
        <c:gapWidth val="150"/>
        <c:overlap val="100"/>
        <c:axId val="721712944"/>
        <c:axId val="721709008"/>
      </c:barChart>
      <c:catAx>
        <c:axId val="72171294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48128637146163183"/>
              <c:y val="0.9461405811115716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1709008"/>
        <c:crossesAt val="0"/>
        <c:auto val="1"/>
        <c:lblAlgn val="ctr"/>
        <c:lblOffset val="100"/>
        <c:noMultiLvlLbl val="0"/>
      </c:catAx>
      <c:valAx>
        <c:axId val="721709008"/>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Millions</a:t>
                </a:r>
                <a:r>
                  <a:rPr lang="en-US" sz="1100" baseline="0"/>
                  <a:t> of Dollars</a:t>
                </a:r>
                <a:endParaRPr lang="en-US" sz="1100"/>
              </a:p>
            </c:rich>
          </c:tx>
          <c:layout>
            <c:manualLayout>
              <c:xMode val="edge"/>
              <c:yMode val="edge"/>
              <c:x val="2.9682336219600462E-4"/>
              <c:y val="0.2633268999692288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21712944"/>
        <c:crosses val="autoZero"/>
        <c:crossBetween val="between"/>
      </c:valAx>
      <c:spPr>
        <a:noFill/>
        <a:ln>
          <a:noFill/>
        </a:ln>
        <a:effectLst/>
      </c:spPr>
    </c:plotArea>
    <c:legend>
      <c:legendPos val="b"/>
      <c:layout>
        <c:manualLayout>
          <c:xMode val="edge"/>
          <c:yMode val="edge"/>
          <c:x val="0.16215587102707052"/>
          <c:y val="0.10953097750198444"/>
          <c:w val="0.31049926240971709"/>
          <c:h val="0.2746846048217482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'7'!$D$5</c:f>
              <c:strCache>
                <c:ptCount val="1"/>
                <c:pt idx="0">
                  <c:v>CORP</c:v>
                </c:pt>
              </c:strCache>
            </c:strRef>
          </c:tx>
          <c:spPr>
            <a:solidFill>
              <a:srgbClr val="003C7C"/>
            </a:solidFill>
            <a:ln>
              <a:solidFill>
                <a:schemeClr val="tx1"/>
              </a:solidFill>
            </a:ln>
            <a:effectLst/>
          </c:spPr>
          <c:invertIfNegative val="0"/>
          <c:cat>
            <c:strRef>
              <c:f>'7'!$C$6:$C$25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'7'!$D$6:$D$25</c:f>
              <c:numCache>
                <c:formatCode>#,##0.0</c:formatCode>
                <c:ptCount val="20"/>
                <c:pt idx="0">
                  <c:v>541.65300000000002</c:v>
                </c:pt>
                <c:pt idx="1">
                  <c:v>499.642</c:v>
                </c:pt>
                <c:pt idx="2">
                  <c:v>473.86399999999998</c:v>
                </c:pt>
                <c:pt idx="3">
                  <c:v>424.12900000000002</c:v>
                </c:pt>
                <c:pt idx="4">
                  <c:v>410.37599999999998</c:v>
                </c:pt>
                <c:pt idx="5">
                  <c:v>421.17500000000001</c:v>
                </c:pt>
                <c:pt idx="6">
                  <c:v>479.34300000000002</c:v>
                </c:pt>
                <c:pt idx="7">
                  <c:v>458.803</c:v>
                </c:pt>
                <c:pt idx="8">
                  <c:v>499.17599999999999</c:v>
                </c:pt>
                <c:pt idx="9">
                  <c:v>427.654</c:v>
                </c:pt>
                <c:pt idx="10">
                  <c:v>391.71600000000001</c:v>
                </c:pt>
                <c:pt idx="11">
                  <c:v>422.97300000000001</c:v>
                </c:pt>
                <c:pt idx="12">
                  <c:v>400.358</c:v>
                </c:pt>
                <c:pt idx="13">
                  <c:v>400.03500000000003</c:v>
                </c:pt>
                <c:pt idx="14">
                  <c:v>503.471</c:v>
                </c:pt>
                <c:pt idx="15">
                  <c:v>539.70299999999997</c:v>
                </c:pt>
                <c:pt idx="16">
                  <c:v>534.78978115999996</c:v>
                </c:pt>
                <c:pt idx="17">
                  <c:v>518.48542400999997</c:v>
                </c:pt>
                <c:pt idx="18">
                  <c:v>530.73400000000004</c:v>
                </c:pt>
                <c:pt idx="19">
                  <c:v>406.96100000000001</c:v>
                </c:pt>
              </c:numCache>
            </c:numRef>
          </c:val>
          <c:extLst>
            <c:ext xmlns:c16="http://schemas.microsoft.com/office/drawing/2014/chart" uri="{C3380CC4-5D6E-409C-BE32-E72D297353CC}">
              <c16:uniqueId val="{00000000-0314-497F-A398-8B6F22EF988A}"/>
            </c:ext>
          </c:extLst>
        </c:ser>
        <c:ser>
          <c:idx val="1"/>
          <c:order val="1"/>
          <c:tx>
            <c:strRef>
              <c:f>'7'!$E$5</c:f>
              <c:strCache>
                <c:ptCount val="1"/>
                <c:pt idx="0">
                  <c:v>SUT</c:v>
                </c:pt>
              </c:strCache>
            </c:strRef>
          </c:tx>
          <c:spPr>
            <a:solidFill>
              <a:srgbClr val="D59E0F"/>
            </a:solidFill>
            <a:ln>
              <a:solidFill>
                <a:schemeClr val="tx1"/>
              </a:solidFill>
            </a:ln>
            <a:effectLst/>
          </c:spPr>
          <c:invertIfNegative val="0"/>
          <c:cat>
            <c:strRef>
              <c:f>'7'!$C$6:$C$25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'7'!$E$6:$E$25</c:f>
              <c:numCache>
                <c:formatCode>#,##0.0</c:formatCode>
                <c:ptCount val="20"/>
                <c:pt idx="0">
                  <c:v>79.905000000000001</c:v>
                </c:pt>
                <c:pt idx="1">
                  <c:v>77.143000000000001</c:v>
                </c:pt>
                <c:pt idx="2">
                  <c:v>74.444999999999993</c:v>
                </c:pt>
                <c:pt idx="3">
                  <c:v>105.28100000000001</c:v>
                </c:pt>
                <c:pt idx="4">
                  <c:v>87.897000000000006</c:v>
                </c:pt>
                <c:pt idx="5">
                  <c:v>86.025999999999996</c:v>
                </c:pt>
                <c:pt idx="6">
                  <c:v>87.022999999999996</c:v>
                </c:pt>
                <c:pt idx="7">
                  <c:v>105.005</c:v>
                </c:pt>
                <c:pt idx="8">
                  <c:v>101.687</c:v>
                </c:pt>
                <c:pt idx="9">
                  <c:v>80.712000000000003</c:v>
                </c:pt>
                <c:pt idx="10">
                  <c:v>112.143</c:v>
                </c:pt>
                <c:pt idx="11">
                  <c:v>114.303</c:v>
                </c:pt>
                <c:pt idx="12">
                  <c:v>152.119</c:v>
                </c:pt>
                <c:pt idx="13">
                  <c:v>143.34299999999999</c:v>
                </c:pt>
                <c:pt idx="14">
                  <c:v>162.36000000000001</c:v>
                </c:pt>
                <c:pt idx="15">
                  <c:v>127.593</c:v>
                </c:pt>
                <c:pt idx="16">
                  <c:v>157.25997271</c:v>
                </c:pt>
                <c:pt idx="17">
                  <c:v>184.18298707</c:v>
                </c:pt>
                <c:pt idx="18">
                  <c:v>132.47399999999999</c:v>
                </c:pt>
                <c:pt idx="19">
                  <c:v>94.412000000000006</c:v>
                </c:pt>
              </c:numCache>
            </c:numRef>
          </c:val>
          <c:extLst>
            <c:ext xmlns:c16="http://schemas.microsoft.com/office/drawing/2014/chart" uri="{C3380CC4-5D6E-409C-BE32-E72D297353CC}">
              <c16:uniqueId val="{00000001-0314-497F-A398-8B6F22EF988A}"/>
            </c:ext>
          </c:extLst>
        </c:ser>
        <c:ser>
          <c:idx val="2"/>
          <c:order val="2"/>
          <c:tx>
            <c:strRef>
              <c:f>'7'!$F$5</c:f>
              <c:strCache>
                <c:ptCount val="1"/>
                <c:pt idx="0">
                  <c:v>PIT</c:v>
                </c:pt>
              </c:strCache>
            </c:strRef>
          </c:tx>
          <c:spPr>
            <a:solidFill>
              <a:srgbClr val="BFBFBF"/>
            </a:solidFill>
            <a:ln>
              <a:solidFill>
                <a:schemeClr val="tx1"/>
              </a:solidFill>
            </a:ln>
            <a:effectLst/>
          </c:spPr>
          <c:invertIfNegative val="0"/>
          <c:cat>
            <c:strRef>
              <c:f>'7'!$C$6:$C$25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'7'!$F$6:$F$25</c:f>
              <c:numCache>
                <c:formatCode>#,##0.0</c:formatCode>
                <c:ptCount val="20"/>
                <c:pt idx="0">
                  <c:v>326.73399999999998</c:v>
                </c:pt>
                <c:pt idx="1">
                  <c:v>396.149</c:v>
                </c:pt>
                <c:pt idx="2">
                  <c:v>434.50900000000001</c:v>
                </c:pt>
                <c:pt idx="3">
                  <c:v>410.44</c:v>
                </c:pt>
                <c:pt idx="4">
                  <c:v>464.22</c:v>
                </c:pt>
                <c:pt idx="5">
                  <c:v>494.32799999999997</c:v>
                </c:pt>
                <c:pt idx="6">
                  <c:v>438.36599999999999</c:v>
                </c:pt>
                <c:pt idx="7">
                  <c:v>490.25099999999998</c:v>
                </c:pt>
                <c:pt idx="8">
                  <c:v>638.202</c:v>
                </c:pt>
                <c:pt idx="9">
                  <c:v>609.01599999999996</c:v>
                </c:pt>
                <c:pt idx="10">
                  <c:v>596.947</c:v>
                </c:pt>
                <c:pt idx="11">
                  <c:v>688.15</c:v>
                </c:pt>
                <c:pt idx="12">
                  <c:v>587.79</c:v>
                </c:pt>
                <c:pt idx="13">
                  <c:v>619.00400000000002</c:v>
                </c:pt>
                <c:pt idx="14">
                  <c:v>613.02099999999996</c:v>
                </c:pt>
                <c:pt idx="15">
                  <c:v>568.58600000000001</c:v>
                </c:pt>
                <c:pt idx="16">
                  <c:v>592.52044211999998</c:v>
                </c:pt>
                <c:pt idx="17">
                  <c:v>590.41553747</c:v>
                </c:pt>
                <c:pt idx="18">
                  <c:v>595.86599999999999</c:v>
                </c:pt>
                <c:pt idx="19">
                  <c:v>539.05600000000004</c:v>
                </c:pt>
              </c:numCache>
            </c:numRef>
          </c:val>
          <c:extLst>
            <c:ext xmlns:c16="http://schemas.microsoft.com/office/drawing/2014/chart" uri="{C3380CC4-5D6E-409C-BE32-E72D297353CC}">
              <c16:uniqueId val="{00000002-0314-497F-A398-8B6F22EF988A}"/>
            </c:ext>
          </c:extLst>
        </c:ser>
        <c:ser>
          <c:idx val="3"/>
          <c:order val="3"/>
          <c:tx>
            <c:strRef>
              <c:f>'7'!$G$5</c:f>
              <c:strCache>
                <c:ptCount val="1"/>
                <c:pt idx="0">
                  <c:v>OTHER</c:v>
                </c:pt>
              </c:strCache>
            </c:strRef>
          </c:tx>
          <c:spPr>
            <a:solidFill>
              <a:schemeClr val="tx1"/>
            </a:solidFill>
            <a:ln>
              <a:solidFill>
                <a:schemeClr val="tx1"/>
              </a:solidFill>
            </a:ln>
            <a:effectLst/>
          </c:spPr>
          <c:invertIfNegative val="0"/>
          <c:cat>
            <c:strRef>
              <c:f>'7'!$C$6:$C$25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'7'!$G$6:$G$25</c:f>
              <c:numCache>
                <c:formatCode>#,##0.0</c:formatCode>
                <c:ptCount val="20"/>
                <c:pt idx="0">
                  <c:v>34.723999999999997</c:v>
                </c:pt>
                <c:pt idx="1">
                  <c:v>27.824999999999999</c:v>
                </c:pt>
                <c:pt idx="2">
                  <c:v>31.898</c:v>
                </c:pt>
                <c:pt idx="3">
                  <c:v>49.085999999999999</c:v>
                </c:pt>
                <c:pt idx="4">
                  <c:v>29.181000000000001</c:v>
                </c:pt>
                <c:pt idx="5">
                  <c:v>30.789000000000001</c:v>
                </c:pt>
                <c:pt idx="6">
                  <c:v>32.363999999999997</c:v>
                </c:pt>
                <c:pt idx="7">
                  <c:v>36.46</c:v>
                </c:pt>
                <c:pt idx="8">
                  <c:v>35.409999999999997</c:v>
                </c:pt>
                <c:pt idx="9">
                  <c:v>33.195</c:v>
                </c:pt>
                <c:pt idx="10">
                  <c:v>35.74</c:v>
                </c:pt>
                <c:pt idx="11">
                  <c:v>34.999000000000002</c:v>
                </c:pt>
                <c:pt idx="12">
                  <c:v>41.276000000000003</c:v>
                </c:pt>
                <c:pt idx="13">
                  <c:v>37.945999999999998</c:v>
                </c:pt>
                <c:pt idx="14">
                  <c:v>37.923000000000002</c:v>
                </c:pt>
                <c:pt idx="15">
                  <c:v>35.648000000000003</c:v>
                </c:pt>
                <c:pt idx="16">
                  <c:v>55.431443360000003</c:v>
                </c:pt>
                <c:pt idx="17">
                  <c:v>50.026656260000003</c:v>
                </c:pt>
                <c:pt idx="18">
                  <c:v>46.680999999999997</c:v>
                </c:pt>
                <c:pt idx="19">
                  <c:v>40.972999999999999</c:v>
                </c:pt>
              </c:numCache>
            </c:numRef>
          </c:val>
          <c:extLst>
            <c:ext xmlns:c16="http://schemas.microsoft.com/office/drawing/2014/chart" uri="{C3380CC4-5D6E-409C-BE32-E72D297353CC}">
              <c16:uniqueId val="{00000003-0314-497F-A398-8B6F22EF988A}"/>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14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Millions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majorUnit val="200"/>
      </c:valAx>
      <c:spPr>
        <a:noFill/>
        <a:ln>
          <a:noFill/>
        </a:ln>
        <a:effectLst/>
      </c:spPr>
    </c:plotArea>
    <c:legend>
      <c:legendPos val="t"/>
      <c:layout>
        <c:manualLayout>
          <c:xMode val="edge"/>
          <c:yMode val="edge"/>
          <c:x val="0.14994521234441502"/>
          <c:y val="0.11281385281385282"/>
          <c:w val="0.25963974112887972"/>
          <c:h val="5.148777455449648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en-US" sz="1400" b="1" i="0" u="none">
                <a:latin typeface="Calibri" panose="020F0502020204030204" pitchFamily="34" charset="0"/>
                <a:cs typeface="Calibri" panose="020F0502020204030204" pitchFamily="34" charset="0"/>
              </a:rPr>
              <a:t>ESTIMATED AND REGULAR SHARE OF TOTAL CNI PAYMENTS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1161361647975822"/>
          <c:y val="0.11397791773394454"/>
          <c:w val="0.86616416129801954"/>
          <c:h val="0.65846815258651181"/>
        </c:manualLayout>
      </c:layout>
      <c:barChart>
        <c:barDir val="col"/>
        <c:grouping val="stacked"/>
        <c:varyColors val="0"/>
        <c:ser>
          <c:idx val="0"/>
          <c:order val="0"/>
          <c:tx>
            <c:strRef>
              <c:f>'8'!$G$5</c:f>
              <c:strCache>
                <c:ptCount val="1"/>
                <c:pt idx="0">
                  <c:v>ESTIMATED</c:v>
                </c:pt>
              </c:strCache>
            </c:strRef>
          </c:tx>
          <c:spPr>
            <a:solidFill>
              <a:srgbClr val="003C7C"/>
            </a:solidFill>
            <a:ln>
              <a:solidFill>
                <a:schemeClr val="tx1"/>
              </a:solidFill>
            </a:ln>
            <a:effectLst/>
          </c:spPr>
          <c:invertIfNegative val="0"/>
          <c:cat>
            <c:strRef>
              <c:f>'8'!$F$6:$F$25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'8'!$G$6:$G$25</c:f>
              <c:numCache>
                <c:formatCode>#,##0.0</c:formatCode>
                <c:ptCount val="20"/>
                <c:pt idx="0">
                  <c:v>1016.4</c:v>
                </c:pt>
                <c:pt idx="1">
                  <c:v>907.7</c:v>
                </c:pt>
                <c:pt idx="2">
                  <c:v>927.5</c:v>
                </c:pt>
                <c:pt idx="3">
                  <c:v>1114.4000000000001</c:v>
                </c:pt>
                <c:pt idx="4">
                  <c:v>1229.3</c:v>
                </c:pt>
                <c:pt idx="5">
                  <c:v>1456.4</c:v>
                </c:pt>
                <c:pt idx="6">
                  <c:v>1564.8</c:v>
                </c:pt>
                <c:pt idx="7">
                  <c:v>1524.1</c:v>
                </c:pt>
                <c:pt idx="8">
                  <c:v>1405.2</c:v>
                </c:pt>
                <c:pt idx="9">
                  <c:v>1204.279</c:v>
                </c:pt>
                <c:pt idx="10">
                  <c:v>1374.453</c:v>
                </c:pt>
                <c:pt idx="11">
                  <c:v>1414.7</c:v>
                </c:pt>
                <c:pt idx="12">
                  <c:v>1610.6679999999999</c:v>
                </c:pt>
                <c:pt idx="13">
                  <c:v>1630.8420000000001</c:v>
                </c:pt>
                <c:pt idx="14">
                  <c:v>1705.6</c:v>
                </c:pt>
                <c:pt idx="15">
                  <c:v>1673.5</c:v>
                </c:pt>
                <c:pt idx="16">
                  <c:v>1644.9</c:v>
                </c:pt>
                <c:pt idx="17">
                  <c:v>1810.2917169199998</c:v>
                </c:pt>
                <c:pt idx="18">
                  <c:v>2055.1990000000001</c:v>
                </c:pt>
                <c:pt idx="19">
                  <c:v>1884.6990000000001</c:v>
                </c:pt>
              </c:numCache>
            </c:numRef>
          </c:val>
          <c:extLst>
            <c:ext xmlns:c16="http://schemas.microsoft.com/office/drawing/2014/chart" uri="{C3380CC4-5D6E-409C-BE32-E72D297353CC}">
              <c16:uniqueId val="{00000000-7EFE-45A4-BF34-6243E94576B2}"/>
            </c:ext>
          </c:extLst>
        </c:ser>
        <c:ser>
          <c:idx val="1"/>
          <c:order val="1"/>
          <c:tx>
            <c:strRef>
              <c:f>'8'!$H$5</c:f>
              <c:strCache>
                <c:ptCount val="1"/>
                <c:pt idx="0">
                  <c:v>REGULAR</c:v>
                </c:pt>
              </c:strCache>
            </c:strRef>
          </c:tx>
          <c:spPr>
            <a:solidFill>
              <a:srgbClr val="D59E0F"/>
            </a:solidFill>
            <a:ln>
              <a:solidFill>
                <a:schemeClr val="tx1"/>
              </a:solidFill>
            </a:ln>
            <a:effectLst/>
          </c:spPr>
          <c:invertIfNegative val="0"/>
          <c:cat>
            <c:strRef>
              <c:f>'8'!$F$6:$F$25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'8'!$H$6:$H$25</c:f>
              <c:numCache>
                <c:formatCode>#,##0.0</c:formatCode>
                <c:ptCount val="20"/>
                <c:pt idx="0">
                  <c:v>587</c:v>
                </c:pt>
                <c:pt idx="1">
                  <c:v>510.8</c:v>
                </c:pt>
                <c:pt idx="2">
                  <c:v>469.1</c:v>
                </c:pt>
                <c:pt idx="3">
                  <c:v>563.6</c:v>
                </c:pt>
                <c:pt idx="4">
                  <c:v>692.1</c:v>
                </c:pt>
                <c:pt idx="5">
                  <c:v>845.6</c:v>
                </c:pt>
                <c:pt idx="6">
                  <c:v>927.7</c:v>
                </c:pt>
                <c:pt idx="7">
                  <c:v>893.6</c:v>
                </c:pt>
                <c:pt idx="8">
                  <c:v>574.70000000000005</c:v>
                </c:pt>
                <c:pt idx="9">
                  <c:v>586.68399999999997</c:v>
                </c:pt>
                <c:pt idx="10">
                  <c:v>756.99800000000005</c:v>
                </c:pt>
                <c:pt idx="11">
                  <c:v>607.70000000000005</c:v>
                </c:pt>
                <c:pt idx="12">
                  <c:v>812.77300000000002</c:v>
                </c:pt>
                <c:pt idx="13">
                  <c:v>870.79300000000001</c:v>
                </c:pt>
                <c:pt idx="14">
                  <c:v>1105.9000000000001</c:v>
                </c:pt>
                <c:pt idx="15">
                  <c:v>1168.8</c:v>
                </c:pt>
                <c:pt idx="16">
                  <c:v>1106.5</c:v>
                </c:pt>
                <c:pt idx="17">
                  <c:v>1068.7320867999999</c:v>
                </c:pt>
                <c:pt idx="18">
                  <c:v>1342.3440000000001</c:v>
                </c:pt>
                <c:pt idx="19">
                  <c:v>942.18100000000004</c:v>
                </c:pt>
              </c:numCache>
            </c:numRef>
          </c:val>
          <c:extLst>
            <c:ext xmlns:c16="http://schemas.microsoft.com/office/drawing/2014/chart" uri="{C3380CC4-5D6E-409C-BE32-E72D297353CC}">
              <c16:uniqueId val="{00000001-7EFE-45A4-BF34-6243E94576B2}"/>
            </c:ext>
          </c:extLst>
        </c:ser>
        <c:dLbls>
          <c:showLegendKey val="0"/>
          <c:showVal val="0"/>
          <c:showCatName val="0"/>
          <c:showSerName val="0"/>
          <c:showPercent val="0"/>
          <c:showBubbleSize val="0"/>
        </c:dLbls>
        <c:gapWidth val="32"/>
        <c:overlap val="100"/>
        <c:axId val="542459608"/>
        <c:axId val="542460592"/>
      </c:barChart>
      <c:lineChart>
        <c:grouping val="standard"/>
        <c:varyColors val="0"/>
        <c:ser>
          <c:idx val="2"/>
          <c:order val="2"/>
          <c:tx>
            <c:strRef>
              <c:f>'8'!$I$5</c:f>
              <c:strCache>
                <c:ptCount val="1"/>
                <c:pt idx="0">
                  <c:v>TOTAL</c:v>
                </c:pt>
              </c:strCache>
            </c:strRef>
          </c:tx>
          <c:spPr>
            <a:ln w="25400" cap="rnd">
              <a:noFill/>
              <a:round/>
            </a:ln>
            <a:effectLst/>
          </c:spPr>
          <c:marker>
            <c:symbol val="none"/>
          </c:marker>
          <c:cat>
            <c:strRef>
              <c:f>'8'!$F$6:$F$25</c:f>
              <c:strCache>
                <c:ptCount val="20"/>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strCache>
            </c:strRef>
          </c:cat>
          <c:val>
            <c:numRef>
              <c:f>'8'!$I$6:$I$25</c:f>
              <c:numCache>
                <c:formatCode>#,##0.0</c:formatCode>
                <c:ptCount val="20"/>
                <c:pt idx="0">
                  <c:v>1603.4</c:v>
                </c:pt>
                <c:pt idx="1">
                  <c:v>1418.5</c:v>
                </c:pt>
                <c:pt idx="2">
                  <c:v>1396.6</c:v>
                </c:pt>
                <c:pt idx="3">
                  <c:v>1678</c:v>
                </c:pt>
                <c:pt idx="4">
                  <c:v>1921.4</c:v>
                </c:pt>
                <c:pt idx="5">
                  <c:v>2302</c:v>
                </c:pt>
                <c:pt idx="6">
                  <c:v>2492.5</c:v>
                </c:pt>
                <c:pt idx="7">
                  <c:v>2417.6999999999998</c:v>
                </c:pt>
                <c:pt idx="8">
                  <c:v>1979.9</c:v>
                </c:pt>
                <c:pt idx="9">
                  <c:v>1790.963</c:v>
                </c:pt>
                <c:pt idx="10">
                  <c:v>2131.451</c:v>
                </c:pt>
                <c:pt idx="11">
                  <c:v>2022.4010000000001</c:v>
                </c:pt>
                <c:pt idx="12">
                  <c:v>2423.4409999999998</c:v>
                </c:pt>
                <c:pt idx="13">
                  <c:v>2501.6350000000002</c:v>
                </c:pt>
                <c:pt idx="14">
                  <c:v>2811.5</c:v>
                </c:pt>
                <c:pt idx="15">
                  <c:v>2842.4</c:v>
                </c:pt>
                <c:pt idx="16">
                  <c:v>2751.5</c:v>
                </c:pt>
                <c:pt idx="17">
                  <c:v>2879.0238037200002</c:v>
                </c:pt>
                <c:pt idx="18">
                  <c:v>3397.5430000000001</c:v>
                </c:pt>
                <c:pt idx="19">
                  <c:v>2826.88</c:v>
                </c:pt>
              </c:numCache>
            </c:numRef>
          </c:val>
          <c:smooth val="0"/>
          <c:extLst>
            <c:ext xmlns:c16="http://schemas.microsoft.com/office/drawing/2014/chart" uri="{C3380CC4-5D6E-409C-BE32-E72D297353CC}">
              <c16:uniqueId val="{00000002-7EFE-45A4-BF34-6243E94576B2}"/>
            </c:ext>
          </c:extLst>
        </c:ser>
        <c:dLbls>
          <c:showLegendKey val="0"/>
          <c:showVal val="0"/>
          <c:showCatName val="0"/>
          <c:showSerName val="0"/>
          <c:showPercent val="0"/>
          <c:showBubbleSize val="0"/>
        </c:dLbls>
        <c:marker val="1"/>
        <c:smooth val="0"/>
        <c:axId val="542459608"/>
        <c:axId val="542460592"/>
      </c:lineChart>
      <c:catAx>
        <c:axId val="542459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42460592"/>
        <c:crosses val="autoZero"/>
        <c:auto val="1"/>
        <c:lblAlgn val="ctr"/>
        <c:lblOffset val="100"/>
        <c:noMultiLvlLbl val="0"/>
      </c:catAx>
      <c:valAx>
        <c:axId val="54246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42459608"/>
        <c:crosses val="autoZero"/>
        <c:crossBetween val="between"/>
      </c:valAx>
      <c:spPr>
        <a:noFill/>
        <a:ln>
          <a:noFill/>
        </a:ln>
        <a:effectLst/>
      </c:spPr>
    </c:plotArea>
    <c:legend>
      <c:legendPos val="l"/>
      <c:legendEntry>
        <c:idx val="2"/>
        <c:delete val="1"/>
      </c:legendEntry>
      <c:layout>
        <c:manualLayout>
          <c:xMode val="edge"/>
          <c:yMode val="edge"/>
          <c:x val="0.12121212121212122"/>
          <c:y val="0.11630222935455309"/>
          <c:w val="0.35008446671438798"/>
          <c:h val="8.32873187210232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CNIT PAYMENTS</a:t>
            </a:r>
            <a:r>
              <a:rPr lang="en-US" b="1" baseline="0"/>
              <a:t> BY BUSINESS TYPE</a:t>
            </a:r>
            <a:r>
              <a:rPr lang="en-US" b="1"/>
              <a:t> (NAICS)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4429938361791349"/>
          <c:y val="5.8760268355053782E-2"/>
          <c:w val="0.50407957280085913"/>
          <c:h val="0.85992778348608656"/>
        </c:manualLayout>
      </c:layout>
      <c:barChart>
        <c:barDir val="bar"/>
        <c:grouping val="clustered"/>
        <c:varyColors val="0"/>
        <c:ser>
          <c:idx val="0"/>
          <c:order val="0"/>
          <c:tx>
            <c:strRef>
              <c:f>'9'!$D$5</c:f>
              <c:strCache>
                <c:ptCount val="1"/>
                <c:pt idx="0">
                  <c:v>2017-18</c:v>
                </c:pt>
              </c:strCache>
            </c:strRef>
          </c:tx>
          <c:spPr>
            <a:solidFill>
              <a:srgbClr val="003C7C"/>
            </a:solidFill>
            <a:ln>
              <a:solidFill>
                <a:schemeClr val="tx1"/>
              </a:solidFill>
            </a:ln>
            <a:effectLst/>
          </c:spPr>
          <c:invertIfNegative val="0"/>
          <c:cat>
            <c:strRef>
              <c:f>'9'!$C$6:$C$25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'9'!$D$6:$D$25</c:f>
              <c:numCache>
                <c:formatCode>#,##0.0</c:formatCode>
                <c:ptCount val="20"/>
                <c:pt idx="0">
                  <c:v>3.0095810130285368</c:v>
                </c:pt>
                <c:pt idx="1">
                  <c:v>73.936369547764897</c:v>
                </c:pt>
                <c:pt idx="2">
                  <c:v>90.954914359342339</c:v>
                </c:pt>
                <c:pt idx="3">
                  <c:v>79.905437046490178</c:v>
                </c:pt>
                <c:pt idx="4">
                  <c:v>394.68055200858191</c:v>
                </c:pt>
                <c:pt idx="5">
                  <c:v>474.65264856267623</c:v>
                </c:pt>
                <c:pt idx="6">
                  <c:v>341.20771082175946</c:v>
                </c:pt>
                <c:pt idx="7">
                  <c:v>143.23580467061575</c:v>
                </c:pt>
                <c:pt idx="8">
                  <c:v>266.34060156568614</c:v>
                </c:pt>
                <c:pt idx="9">
                  <c:v>323.54525692254305</c:v>
                </c:pt>
                <c:pt idx="10">
                  <c:v>75.437007670446619</c:v>
                </c:pt>
                <c:pt idx="11">
                  <c:v>169.86898887664989</c:v>
                </c:pt>
                <c:pt idx="12">
                  <c:v>92.508323235566195</c:v>
                </c:pt>
                <c:pt idx="13">
                  <c:v>50.948209362574836</c:v>
                </c:pt>
                <c:pt idx="14">
                  <c:v>2.9002149302381395</c:v>
                </c:pt>
                <c:pt idx="15">
                  <c:v>33.575738449578203</c:v>
                </c:pt>
                <c:pt idx="16">
                  <c:v>8.0388291585850826</c:v>
                </c:pt>
                <c:pt idx="17">
                  <c:v>37.855347212634044</c:v>
                </c:pt>
                <c:pt idx="18">
                  <c:v>77.351241951205751</c:v>
                </c:pt>
                <c:pt idx="19">
                  <c:v>139.07102635403291</c:v>
                </c:pt>
              </c:numCache>
            </c:numRef>
          </c:val>
          <c:extLst>
            <c:ext xmlns:c16="http://schemas.microsoft.com/office/drawing/2014/chart" uri="{C3380CC4-5D6E-409C-BE32-E72D297353CC}">
              <c16:uniqueId val="{00000000-D9FD-415F-96F1-D14AD1CD27F1}"/>
            </c:ext>
          </c:extLst>
        </c:ser>
        <c:ser>
          <c:idx val="1"/>
          <c:order val="1"/>
          <c:tx>
            <c:strRef>
              <c:f>'9'!$E$5</c:f>
              <c:strCache>
                <c:ptCount val="1"/>
                <c:pt idx="0">
                  <c:v>2018-19</c:v>
                </c:pt>
              </c:strCache>
            </c:strRef>
          </c:tx>
          <c:spPr>
            <a:solidFill>
              <a:srgbClr val="D59E0F"/>
            </a:solidFill>
            <a:ln>
              <a:solidFill>
                <a:schemeClr val="tx1"/>
              </a:solidFill>
            </a:ln>
            <a:effectLst/>
          </c:spPr>
          <c:invertIfNegative val="0"/>
          <c:cat>
            <c:strRef>
              <c:f>'9'!$C$6:$C$25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'9'!$E$6:$E$25</c:f>
              <c:numCache>
                <c:formatCode>#,##0.0</c:formatCode>
                <c:ptCount val="20"/>
                <c:pt idx="0">
                  <c:v>3.6824430282258254</c:v>
                </c:pt>
                <c:pt idx="1">
                  <c:v>56.90492574348594</c:v>
                </c:pt>
                <c:pt idx="2">
                  <c:v>164.89546340184029</c:v>
                </c:pt>
                <c:pt idx="3">
                  <c:v>86.013080584928659</c:v>
                </c:pt>
                <c:pt idx="4">
                  <c:v>443.15738536627487</c:v>
                </c:pt>
                <c:pt idx="5">
                  <c:v>587.27614205676798</c:v>
                </c:pt>
                <c:pt idx="6">
                  <c:v>346.77135432352009</c:v>
                </c:pt>
                <c:pt idx="7">
                  <c:v>144.61876971184739</c:v>
                </c:pt>
                <c:pt idx="8">
                  <c:v>324.79965043592773</c:v>
                </c:pt>
                <c:pt idx="9">
                  <c:v>446.04615373279768</c:v>
                </c:pt>
                <c:pt idx="10">
                  <c:v>85.9111367395315</c:v>
                </c:pt>
                <c:pt idx="11">
                  <c:v>204.25007909888186</c:v>
                </c:pt>
                <c:pt idx="12">
                  <c:v>93.4675491746262</c:v>
                </c:pt>
                <c:pt idx="13">
                  <c:v>71.934627866588229</c:v>
                </c:pt>
                <c:pt idx="14">
                  <c:v>9.1416585353438347</c:v>
                </c:pt>
                <c:pt idx="15">
                  <c:v>57.558912614819398</c:v>
                </c:pt>
                <c:pt idx="16">
                  <c:v>12.178381021233752</c:v>
                </c:pt>
                <c:pt idx="17">
                  <c:v>65.171132356890695</c:v>
                </c:pt>
                <c:pt idx="18">
                  <c:v>74.478112301551405</c:v>
                </c:pt>
                <c:pt idx="19">
                  <c:v>119.2860419049173</c:v>
                </c:pt>
              </c:numCache>
            </c:numRef>
          </c:val>
          <c:extLst>
            <c:ext xmlns:c16="http://schemas.microsoft.com/office/drawing/2014/chart" uri="{C3380CC4-5D6E-409C-BE32-E72D297353CC}">
              <c16:uniqueId val="{00000001-D9FD-415F-96F1-D14AD1CD27F1}"/>
            </c:ext>
          </c:extLst>
        </c:ser>
        <c:ser>
          <c:idx val="2"/>
          <c:order val="2"/>
          <c:tx>
            <c:strRef>
              <c:f>'9'!$F$5</c:f>
              <c:strCache>
                <c:ptCount val="1"/>
                <c:pt idx="0">
                  <c:v>2019-20</c:v>
                </c:pt>
              </c:strCache>
            </c:strRef>
          </c:tx>
          <c:spPr>
            <a:solidFill>
              <a:schemeClr val="accent3"/>
            </a:solidFill>
            <a:ln>
              <a:solidFill>
                <a:schemeClr val="tx1"/>
              </a:solidFill>
            </a:ln>
            <a:effectLst/>
          </c:spPr>
          <c:invertIfNegative val="0"/>
          <c:cat>
            <c:strRef>
              <c:f>'9'!$C$6:$C$25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'9'!$F$6:$F$25</c:f>
              <c:numCache>
                <c:formatCode>#,##0.0</c:formatCode>
                <c:ptCount val="20"/>
                <c:pt idx="0">
                  <c:v>3.1</c:v>
                </c:pt>
                <c:pt idx="1">
                  <c:v>21.5</c:v>
                </c:pt>
                <c:pt idx="2">
                  <c:v>108.5</c:v>
                </c:pt>
                <c:pt idx="3">
                  <c:v>74.099999999999994</c:v>
                </c:pt>
                <c:pt idx="4">
                  <c:v>392.9</c:v>
                </c:pt>
                <c:pt idx="5">
                  <c:v>507.8</c:v>
                </c:pt>
                <c:pt idx="6">
                  <c:v>256.89999999999998</c:v>
                </c:pt>
                <c:pt idx="7">
                  <c:v>142.19999999999999</c:v>
                </c:pt>
                <c:pt idx="8">
                  <c:v>270.39999999999998</c:v>
                </c:pt>
                <c:pt idx="9">
                  <c:v>335</c:v>
                </c:pt>
                <c:pt idx="10">
                  <c:v>73.900000000000006</c:v>
                </c:pt>
                <c:pt idx="11">
                  <c:v>231</c:v>
                </c:pt>
                <c:pt idx="12">
                  <c:v>91</c:v>
                </c:pt>
                <c:pt idx="13">
                  <c:v>50.3</c:v>
                </c:pt>
                <c:pt idx="14">
                  <c:v>3.8</c:v>
                </c:pt>
                <c:pt idx="15">
                  <c:v>58</c:v>
                </c:pt>
                <c:pt idx="16">
                  <c:v>9.1999999999999993</c:v>
                </c:pt>
                <c:pt idx="17">
                  <c:v>43.5</c:v>
                </c:pt>
                <c:pt idx="18">
                  <c:v>58.2</c:v>
                </c:pt>
                <c:pt idx="19">
                  <c:v>95.7</c:v>
                </c:pt>
              </c:numCache>
            </c:numRef>
          </c:val>
          <c:extLst>
            <c:ext xmlns:c16="http://schemas.microsoft.com/office/drawing/2014/chart" uri="{C3380CC4-5D6E-409C-BE32-E72D297353CC}">
              <c16:uniqueId val="{00000002-D9FD-415F-96F1-D14AD1CD27F1}"/>
            </c:ext>
          </c:extLst>
        </c:ser>
        <c:dLbls>
          <c:showLegendKey val="0"/>
          <c:showVal val="0"/>
          <c:showCatName val="0"/>
          <c:showSerName val="0"/>
          <c:showPercent val="0"/>
          <c:showBubbleSize val="0"/>
        </c:dLbls>
        <c:gapWidth val="219"/>
        <c:axId val="507082680"/>
        <c:axId val="507080712"/>
      </c:barChart>
      <c:catAx>
        <c:axId val="5070826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507080712"/>
        <c:crosses val="autoZero"/>
        <c:auto val="1"/>
        <c:lblAlgn val="ctr"/>
        <c:lblOffset val="100"/>
        <c:noMultiLvlLbl val="0"/>
      </c:catAx>
      <c:valAx>
        <c:axId val="50708071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layout>
            <c:manualLayout>
              <c:xMode val="edge"/>
              <c:yMode val="edge"/>
              <c:x val="0.65945998870960587"/>
              <c:y val="0.95493485533490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82680"/>
        <c:crosses val="autoZero"/>
        <c:crossBetween val="between"/>
      </c:valAx>
      <c:spPr>
        <a:noFill/>
        <a:ln>
          <a:noFill/>
        </a:ln>
        <a:effectLst/>
      </c:spPr>
    </c:plotArea>
    <c:legend>
      <c:legendPos val="b"/>
      <c:layout>
        <c:manualLayout>
          <c:xMode val="edge"/>
          <c:yMode val="edge"/>
          <c:x val="0.59889517067924414"/>
          <c:y val="0.12393508851553431"/>
          <c:w val="0.34974061160891179"/>
          <c:h val="2.97818079642163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TAX YEAR 2015 - SHARE OF TOTALS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643940848857307"/>
          <c:y val="0.14948272090988626"/>
          <c:w val="0.72506753728954609"/>
          <c:h val="0.64739173228346458"/>
        </c:manualLayout>
      </c:layout>
      <c:barChart>
        <c:barDir val="bar"/>
        <c:grouping val="clustered"/>
        <c:varyColors val="0"/>
        <c:ser>
          <c:idx val="0"/>
          <c:order val="0"/>
          <c:tx>
            <c:strRef>
              <c:f>'10'!$D$21:$F$21</c:f>
              <c:strCache>
                <c:ptCount val="1"/>
                <c:pt idx="0">
                  <c:v>COUNT SHARE</c:v>
                </c:pt>
              </c:strCache>
            </c:strRef>
          </c:tx>
          <c:spPr>
            <a:solidFill>
              <a:srgbClr val="003C7C"/>
            </a:solidFill>
            <a:ln>
              <a:solidFill>
                <a:schemeClr val="tx1"/>
              </a:solidFill>
            </a:ln>
            <a:effectLst/>
          </c:spPr>
          <c:invertIfNegative val="0"/>
          <c:cat>
            <c:strRef>
              <c:f>'10'!$C$23:$C$26</c:f>
              <c:strCache>
                <c:ptCount val="4"/>
                <c:pt idx="0">
                  <c:v>$0 </c:v>
                </c:pt>
                <c:pt idx="1">
                  <c:v>$1 - $10,000</c:v>
                </c:pt>
                <c:pt idx="2">
                  <c:v>$10,001 - $100,000</c:v>
                </c:pt>
                <c:pt idx="3">
                  <c:v>&gt;$100,000</c:v>
                </c:pt>
              </c:strCache>
            </c:strRef>
          </c:cat>
          <c:val>
            <c:numRef>
              <c:f>'10'!$D$23:$D$26</c:f>
              <c:numCache>
                <c:formatCode>0%</c:formatCode>
                <c:ptCount val="4"/>
                <c:pt idx="0">
                  <c:v>0.75948061159516078</c:v>
                </c:pt>
                <c:pt idx="1">
                  <c:v>0.17016337683063457</c:v>
                </c:pt>
                <c:pt idx="2">
                  <c:v>4.9004989159258154E-2</c:v>
                </c:pt>
                <c:pt idx="3">
                  <c:v>2.1351022414946522E-2</c:v>
                </c:pt>
              </c:numCache>
            </c:numRef>
          </c:val>
          <c:extLst>
            <c:ext xmlns:c16="http://schemas.microsoft.com/office/drawing/2014/chart" uri="{C3380CC4-5D6E-409C-BE32-E72D297353CC}">
              <c16:uniqueId val="{00000000-3D06-46EE-B596-9A1A59D49374}"/>
            </c:ext>
          </c:extLst>
        </c:ser>
        <c:ser>
          <c:idx val="1"/>
          <c:order val="1"/>
          <c:tx>
            <c:strRef>
              <c:f>'10'!$D$29:$F$29</c:f>
              <c:strCache>
                <c:ptCount val="1"/>
                <c:pt idx="0">
                  <c:v>AMOUNT SHARE</c:v>
                </c:pt>
              </c:strCache>
            </c:strRef>
          </c:tx>
          <c:spPr>
            <a:solidFill>
              <a:srgbClr val="D59E0F"/>
            </a:solidFill>
            <a:ln>
              <a:solidFill>
                <a:schemeClr val="tx1"/>
              </a:solidFill>
            </a:ln>
            <a:effectLst/>
          </c:spPr>
          <c:invertIfNegative val="0"/>
          <c:dPt>
            <c:idx val="3"/>
            <c:invertIfNegative val="0"/>
            <c:bubble3D val="0"/>
            <c:spPr>
              <a:solidFill>
                <a:srgbClr val="D59E0F"/>
              </a:solidFill>
              <a:ln>
                <a:solidFill>
                  <a:schemeClr val="tx1"/>
                </a:solidFill>
              </a:ln>
              <a:effectLst/>
            </c:spPr>
            <c:extLst>
              <c:ext xmlns:c16="http://schemas.microsoft.com/office/drawing/2014/chart" uri="{C3380CC4-5D6E-409C-BE32-E72D297353CC}">
                <c16:uniqueId val="{00000002-3D06-46EE-B596-9A1A59D49374}"/>
              </c:ext>
            </c:extLst>
          </c:dPt>
          <c:val>
            <c:numRef>
              <c:f>'10'!$D$31:$D$34</c:f>
              <c:numCache>
                <c:formatCode>0%</c:formatCode>
                <c:ptCount val="4"/>
                <c:pt idx="0">
                  <c:v>0</c:v>
                </c:pt>
                <c:pt idx="1">
                  <c:v>1.6661592300732279E-2</c:v>
                </c:pt>
                <c:pt idx="2">
                  <c:v>8.179264642360326E-2</c:v>
                </c:pt>
                <c:pt idx="3">
                  <c:v>0.90154576127566455</c:v>
                </c:pt>
              </c:numCache>
            </c:numRef>
          </c:val>
          <c:extLst>
            <c:ext xmlns:c16="http://schemas.microsoft.com/office/drawing/2014/chart" uri="{C3380CC4-5D6E-409C-BE32-E72D297353CC}">
              <c16:uniqueId val="{00000003-3D06-46EE-B596-9A1A59D49374}"/>
            </c:ext>
          </c:extLst>
        </c:ser>
        <c:dLbls>
          <c:showLegendKey val="0"/>
          <c:showVal val="0"/>
          <c:showCatName val="0"/>
          <c:showSerName val="0"/>
          <c:showPercent val="0"/>
          <c:showBubbleSize val="0"/>
        </c:dLbls>
        <c:gapWidth val="182"/>
        <c:axId val="681233608"/>
        <c:axId val="681104048"/>
      </c:barChart>
      <c:catAx>
        <c:axId val="681233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04048"/>
        <c:crosses val="autoZero"/>
        <c:auto val="1"/>
        <c:lblAlgn val="ctr"/>
        <c:lblOffset val="100"/>
        <c:noMultiLvlLbl val="0"/>
      </c:catAx>
      <c:valAx>
        <c:axId val="68110404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Total</a:t>
                </a:r>
              </a:p>
            </c:rich>
          </c:tx>
          <c:layout>
            <c:manualLayout>
              <c:xMode val="edge"/>
              <c:yMode val="edge"/>
              <c:x val="0.51391229221347334"/>
              <c:y val="0.889274205307669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33608"/>
        <c:crosses val="autoZero"/>
        <c:crossBetween val="between"/>
      </c:valAx>
      <c:spPr>
        <a:noFill/>
        <a:ln>
          <a:noFill/>
        </a:ln>
        <a:effectLst/>
      </c:spPr>
    </c:plotArea>
    <c:legend>
      <c:legendPos val="b"/>
      <c:layout>
        <c:manualLayout>
          <c:xMode val="edge"/>
          <c:yMode val="edge"/>
          <c:x val="0.47133005249343835"/>
          <c:y val="0.51909667541557303"/>
          <c:w val="0.37315299002258862"/>
          <c:h val="9.7614543844650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TAX YEAR 2016 - SHARE OF TOTALS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643940848857307"/>
          <c:y val="0.14948272090988626"/>
          <c:w val="0.72506753728954609"/>
          <c:h val="0.64739173228346458"/>
        </c:manualLayout>
      </c:layout>
      <c:barChart>
        <c:barDir val="bar"/>
        <c:grouping val="clustered"/>
        <c:varyColors val="0"/>
        <c:ser>
          <c:idx val="0"/>
          <c:order val="0"/>
          <c:tx>
            <c:strRef>
              <c:f>'10'!$D$21:$F$21</c:f>
              <c:strCache>
                <c:ptCount val="1"/>
                <c:pt idx="0">
                  <c:v>COUNT SHARE</c:v>
                </c:pt>
              </c:strCache>
            </c:strRef>
          </c:tx>
          <c:spPr>
            <a:solidFill>
              <a:srgbClr val="003C7C"/>
            </a:solidFill>
            <a:ln>
              <a:solidFill>
                <a:schemeClr val="tx1"/>
              </a:solidFill>
            </a:ln>
            <a:effectLst/>
          </c:spPr>
          <c:invertIfNegative val="0"/>
          <c:cat>
            <c:strRef>
              <c:f>'10'!$C$23:$C$26</c:f>
              <c:strCache>
                <c:ptCount val="4"/>
                <c:pt idx="0">
                  <c:v>$0 </c:v>
                </c:pt>
                <c:pt idx="1">
                  <c:v>$1 - $10,000</c:v>
                </c:pt>
                <c:pt idx="2">
                  <c:v>$10,001 - $100,000</c:v>
                </c:pt>
                <c:pt idx="3">
                  <c:v>&gt;$100,000</c:v>
                </c:pt>
              </c:strCache>
            </c:strRef>
          </c:cat>
          <c:val>
            <c:numRef>
              <c:f>'10'!$E$23:$E$26</c:f>
              <c:numCache>
                <c:formatCode>0%</c:formatCode>
                <c:ptCount val="4"/>
                <c:pt idx="0">
                  <c:v>0.72989766755785013</c:v>
                </c:pt>
                <c:pt idx="1">
                  <c:v>0.19121416059740021</c:v>
                </c:pt>
                <c:pt idx="2">
                  <c:v>5.4660274730340186E-2</c:v>
                </c:pt>
                <c:pt idx="3">
                  <c:v>2.4227897114409515E-2</c:v>
                </c:pt>
              </c:numCache>
            </c:numRef>
          </c:val>
          <c:extLst>
            <c:ext xmlns:c16="http://schemas.microsoft.com/office/drawing/2014/chart" uri="{C3380CC4-5D6E-409C-BE32-E72D297353CC}">
              <c16:uniqueId val="{00000000-7639-4A75-AC3C-64EC2A96C4B3}"/>
            </c:ext>
          </c:extLst>
        </c:ser>
        <c:ser>
          <c:idx val="1"/>
          <c:order val="1"/>
          <c:tx>
            <c:strRef>
              <c:f>'10'!$D$29:$F$29</c:f>
              <c:strCache>
                <c:ptCount val="1"/>
                <c:pt idx="0">
                  <c:v>AMOUNT SHARE</c:v>
                </c:pt>
              </c:strCache>
            </c:strRef>
          </c:tx>
          <c:spPr>
            <a:solidFill>
              <a:srgbClr val="D59E0F"/>
            </a:solidFill>
            <a:ln>
              <a:solidFill>
                <a:schemeClr val="tx1"/>
              </a:solidFill>
            </a:ln>
            <a:effectLst/>
          </c:spPr>
          <c:invertIfNegative val="0"/>
          <c:val>
            <c:numRef>
              <c:f>'10'!$E$31:$E$34</c:f>
              <c:numCache>
                <c:formatCode>0%</c:formatCode>
                <c:ptCount val="4"/>
                <c:pt idx="0">
                  <c:v>0</c:v>
                </c:pt>
                <c:pt idx="1">
                  <c:v>1.6509906808076572E-2</c:v>
                </c:pt>
                <c:pt idx="2">
                  <c:v>8.0426532329148856E-2</c:v>
                </c:pt>
                <c:pt idx="3">
                  <c:v>0.90306356086277451</c:v>
                </c:pt>
              </c:numCache>
            </c:numRef>
          </c:val>
          <c:extLst>
            <c:ext xmlns:c16="http://schemas.microsoft.com/office/drawing/2014/chart" uri="{C3380CC4-5D6E-409C-BE32-E72D297353CC}">
              <c16:uniqueId val="{00000001-7639-4A75-AC3C-64EC2A96C4B3}"/>
            </c:ext>
          </c:extLst>
        </c:ser>
        <c:dLbls>
          <c:showLegendKey val="0"/>
          <c:showVal val="0"/>
          <c:showCatName val="0"/>
          <c:showSerName val="0"/>
          <c:showPercent val="0"/>
          <c:showBubbleSize val="0"/>
        </c:dLbls>
        <c:gapWidth val="182"/>
        <c:axId val="681233608"/>
        <c:axId val="681104048"/>
      </c:barChart>
      <c:catAx>
        <c:axId val="681233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04048"/>
        <c:crosses val="autoZero"/>
        <c:auto val="1"/>
        <c:lblAlgn val="ctr"/>
        <c:lblOffset val="100"/>
        <c:noMultiLvlLbl val="0"/>
      </c:catAx>
      <c:valAx>
        <c:axId val="68110404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Total</a:t>
                </a:r>
              </a:p>
            </c:rich>
          </c:tx>
          <c:layout>
            <c:manualLayout>
              <c:xMode val="edge"/>
              <c:yMode val="edge"/>
              <c:x val="0.51391229221347334"/>
              <c:y val="0.889274205307669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33608"/>
        <c:crosses val="autoZero"/>
        <c:crossBetween val="between"/>
      </c:valAx>
      <c:spPr>
        <a:noFill/>
        <a:ln>
          <a:noFill/>
        </a:ln>
        <a:effectLst/>
      </c:spPr>
    </c:plotArea>
    <c:legend>
      <c:legendPos val="b"/>
      <c:layout>
        <c:manualLayout>
          <c:xMode val="edge"/>
          <c:yMode val="edge"/>
          <c:x val="0.47133005249343835"/>
          <c:y val="0.51909667541557303"/>
          <c:w val="0.37315299002258862"/>
          <c:h val="9.7614543844650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TAX YEAR 2017 - SHARE OF TOTALS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643940848857307"/>
          <c:y val="0.14948272090988626"/>
          <c:w val="0.72506753728954609"/>
          <c:h val="0.64739173228346458"/>
        </c:manualLayout>
      </c:layout>
      <c:barChart>
        <c:barDir val="bar"/>
        <c:grouping val="clustered"/>
        <c:varyColors val="0"/>
        <c:ser>
          <c:idx val="0"/>
          <c:order val="0"/>
          <c:tx>
            <c:strRef>
              <c:f>'10'!$D$21:$F$21</c:f>
              <c:strCache>
                <c:ptCount val="1"/>
                <c:pt idx="0">
                  <c:v>COUNT SHARE</c:v>
                </c:pt>
              </c:strCache>
            </c:strRef>
          </c:tx>
          <c:spPr>
            <a:solidFill>
              <a:srgbClr val="003C7C"/>
            </a:solidFill>
            <a:ln>
              <a:solidFill>
                <a:schemeClr val="tx1"/>
              </a:solidFill>
            </a:ln>
            <a:effectLst/>
          </c:spPr>
          <c:invertIfNegative val="0"/>
          <c:cat>
            <c:strRef>
              <c:f>'10'!$C$23:$C$26</c:f>
              <c:strCache>
                <c:ptCount val="4"/>
                <c:pt idx="0">
                  <c:v>$0 </c:v>
                </c:pt>
                <c:pt idx="1">
                  <c:v>$1 - $10,000</c:v>
                </c:pt>
                <c:pt idx="2">
                  <c:v>$10,001 - $100,000</c:v>
                </c:pt>
                <c:pt idx="3">
                  <c:v>&gt;$100,000</c:v>
                </c:pt>
              </c:strCache>
            </c:strRef>
          </c:cat>
          <c:val>
            <c:numRef>
              <c:f>'10'!$F$23:$F$26</c:f>
              <c:numCache>
                <c:formatCode>0%</c:formatCode>
                <c:ptCount val="4"/>
                <c:pt idx="0">
                  <c:v>0.58508376009026997</c:v>
                </c:pt>
                <c:pt idx="1">
                  <c:v>0.30997743251453869</c:v>
                </c:pt>
                <c:pt idx="2">
                  <c:v>7.5959118132106582E-2</c:v>
                </c:pt>
                <c:pt idx="3">
                  <c:v>2.8979689263084803E-2</c:v>
                </c:pt>
              </c:numCache>
            </c:numRef>
          </c:val>
          <c:extLst>
            <c:ext xmlns:c16="http://schemas.microsoft.com/office/drawing/2014/chart" uri="{C3380CC4-5D6E-409C-BE32-E72D297353CC}">
              <c16:uniqueId val="{00000000-AE19-4B08-9675-4D796019E875}"/>
            </c:ext>
          </c:extLst>
        </c:ser>
        <c:ser>
          <c:idx val="1"/>
          <c:order val="1"/>
          <c:tx>
            <c:strRef>
              <c:f>'10'!$D$29:$F$29</c:f>
              <c:strCache>
                <c:ptCount val="1"/>
                <c:pt idx="0">
                  <c:v>AMOUNT SHARE</c:v>
                </c:pt>
              </c:strCache>
            </c:strRef>
          </c:tx>
          <c:spPr>
            <a:solidFill>
              <a:srgbClr val="D59E0F"/>
            </a:solidFill>
            <a:ln>
              <a:solidFill>
                <a:schemeClr val="tx1"/>
              </a:solidFill>
            </a:ln>
            <a:effectLst/>
          </c:spPr>
          <c:invertIfNegative val="0"/>
          <c:val>
            <c:numRef>
              <c:f>'10'!$F$31:$F$34</c:f>
              <c:numCache>
                <c:formatCode>0%</c:formatCode>
                <c:ptCount val="4"/>
                <c:pt idx="0">
                  <c:v>0</c:v>
                </c:pt>
                <c:pt idx="1">
                  <c:v>2.3302212163192847E-2</c:v>
                </c:pt>
                <c:pt idx="2">
                  <c:v>0.1045941388583618</c:v>
                </c:pt>
                <c:pt idx="3">
                  <c:v>0.87210364897844539</c:v>
                </c:pt>
              </c:numCache>
            </c:numRef>
          </c:val>
          <c:extLst>
            <c:ext xmlns:c16="http://schemas.microsoft.com/office/drawing/2014/chart" uri="{C3380CC4-5D6E-409C-BE32-E72D297353CC}">
              <c16:uniqueId val="{00000001-AE19-4B08-9675-4D796019E875}"/>
            </c:ext>
          </c:extLst>
        </c:ser>
        <c:dLbls>
          <c:showLegendKey val="0"/>
          <c:showVal val="0"/>
          <c:showCatName val="0"/>
          <c:showSerName val="0"/>
          <c:showPercent val="0"/>
          <c:showBubbleSize val="0"/>
        </c:dLbls>
        <c:gapWidth val="182"/>
        <c:axId val="681233608"/>
        <c:axId val="681104048"/>
      </c:barChart>
      <c:catAx>
        <c:axId val="681233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104048"/>
        <c:crosses val="autoZero"/>
        <c:auto val="1"/>
        <c:lblAlgn val="ctr"/>
        <c:lblOffset val="100"/>
        <c:noMultiLvlLbl val="0"/>
      </c:catAx>
      <c:valAx>
        <c:axId val="68110404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Total</a:t>
                </a:r>
              </a:p>
            </c:rich>
          </c:tx>
          <c:layout>
            <c:manualLayout>
              <c:xMode val="edge"/>
              <c:yMode val="edge"/>
              <c:x val="0.51391229221347334"/>
              <c:y val="0.8892742053076698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1233608"/>
        <c:crosses val="autoZero"/>
        <c:crossBetween val="between"/>
      </c:valAx>
      <c:spPr>
        <a:noFill/>
        <a:ln>
          <a:noFill/>
        </a:ln>
        <a:effectLst/>
      </c:spPr>
    </c:plotArea>
    <c:legend>
      <c:legendPos val="b"/>
      <c:layout>
        <c:manualLayout>
          <c:xMode val="edge"/>
          <c:yMode val="edge"/>
          <c:x val="0.47133005249343835"/>
          <c:y val="0.51909667541557303"/>
          <c:w val="0.37315299002258862"/>
          <c:h val="9.7614543844650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400" b="1" i="0" u="none" strike="noStrike" baseline="0">
                <a:effectLst/>
              </a:rPr>
              <a:t>BUSINESS FILERS BY TYPE AND TAX YEAR</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'11'!$D$5</c:f>
              <c:strCache>
                <c:ptCount val="1"/>
                <c:pt idx="0">
                  <c:v>C CORP</c:v>
                </c:pt>
              </c:strCache>
            </c:strRef>
          </c:tx>
          <c:spPr>
            <a:solidFill>
              <a:srgbClr val="003C7C"/>
            </a:solidFill>
            <a:ln>
              <a:solidFill>
                <a:schemeClr val="tx1"/>
              </a:solidFill>
            </a:ln>
            <a:effectLst/>
          </c:spPr>
          <c:invertIfNegative val="0"/>
          <c:cat>
            <c:numRef>
              <c:f>'11'!$C$6:$C$15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'11'!$D$6:$D$15</c:f>
              <c:numCache>
                <c:formatCode>#,##0</c:formatCode>
                <c:ptCount val="10"/>
                <c:pt idx="0">
                  <c:v>109696</c:v>
                </c:pt>
                <c:pt idx="1">
                  <c:v>104918</c:v>
                </c:pt>
                <c:pt idx="2">
                  <c:v>108861</c:v>
                </c:pt>
                <c:pt idx="3">
                  <c:v>113909</c:v>
                </c:pt>
                <c:pt idx="4">
                  <c:v>116744</c:v>
                </c:pt>
                <c:pt idx="5">
                  <c:v>117681</c:v>
                </c:pt>
                <c:pt idx="6">
                  <c:v>122660</c:v>
                </c:pt>
                <c:pt idx="7">
                  <c:v>124069</c:v>
                </c:pt>
                <c:pt idx="8">
                  <c:v>108470</c:v>
                </c:pt>
                <c:pt idx="9">
                  <c:v>92168</c:v>
                </c:pt>
              </c:numCache>
            </c:numRef>
          </c:val>
          <c:extLst>
            <c:ext xmlns:c16="http://schemas.microsoft.com/office/drawing/2014/chart" uri="{C3380CC4-5D6E-409C-BE32-E72D297353CC}">
              <c16:uniqueId val="{00000000-3BEC-45D1-8127-6E854EA8B801}"/>
            </c:ext>
          </c:extLst>
        </c:ser>
        <c:ser>
          <c:idx val="1"/>
          <c:order val="1"/>
          <c:tx>
            <c:strRef>
              <c:f>'11'!$E$5</c:f>
              <c:strCache>
                <c:ptCount val="1"/>
                <c:pt idx="0">
                  <c:v>S CORP</c:v>
                </c:pt>
              </c:strCache>
            </c:strRef>
          </c:tx>
          <c:spPr>
            <a:solidFill>
              <a:srgbClr val="D59E0F"/>
            </a:solidFill>
            <a:ln>
              <a:solidFill>
                <a:schemeClr val="tx1"/>
              </a:solidFill>
            </a:ln>
            <a:effectLst/>
          </c:spPr>
          <c:invertIfNegative val="0"/>
          <c:cat>
            <c:numRef>
              <c:f>'11'!$C$6:$C$15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'11'!$E$6:$E$15</c:f>
              <c:numCache>
                <c:formatCode>#,##0</c:formatCode>
                <c:ptCount val="10"/>
                <c:pt idx="0">
                  <c:v>160281</c:v>
                </c:pt>
                <c:pt idx="1">
                  <c:v>162906</c:v>
                </c:pt>
                <c:pt idx="2">
                  <c:v>164745</c:v>
                </c:pt>
                <c:pt idx="3">
                  <c:v>169451</c:v>
                </c:pt>
                <c:pt idx="4">
                  <c:v>171710</c:v>
                </c:pt>
                <c:pt idx="5">
                  <c:v>174238</c:v>
                </c:pt>
                <c:pt idx="6">
                  <c:v>179419</c:v>
                </c:pt>
                <c:pt idx="7">
                  <c:v>182173</c:v>
                </c:pt>
                <c:pt idx="8">
                  <c:v>184888</c:v>
                </c:pt>
                <c:pt idx="9">
                  <c:v>188887</c:v>
                </c:pt>
              </c:numCache>
            </c:numRef>
          </c:val>
          <c:extLst>
            <c:ext xmlns:c16="http://schemas.microsoft.com/office/drawing/2014/chart" uri="{C3380CC4-5D6E-409C-BE32-E72D297353CC}">
              <c16:uniqueId val="{00000001-3BEC-45D1-8127-6E854EA8B801}"/>
            </c:ext>
          </c:extLst>
        </c:ser>
        <c:ser>
          <c:idx val="2"/>
          <c:order val="2"/>
          <c:tx>
            <c:strRef>
              <c:f>'11'!$F$5</c:f>
              <c:strCache>
                <c:ptCount val="1"/>
                <c:pt idx="0">
                  <c:v>LLC</c:v>
                </c:pt>
              </c:strCache>
            </c:strRef>
          </c:tx>
          <c:spPr>
            <a:solidFill>
              <a:srgbClr val="A5A5A5"/>
            </a:solidFill>
            <a:ln>
              <a:solidFill>
                <a:schemeClr val="tx1"/>
              </a:solidFill>
            </a:ln>
            <a:effectLst/>
          </c:spPr>
          <c:invertIfNegative val="0"/>
          <c:cat>
            <c:numRef>
              <c:f>'11'!$C$6:$C$15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'11'!$F$6:$F$15</c:f>
              <c:numCache>
                <c:formatCode>#,##0</c:formatCode>
                <c:ptCount val="10"/>
                <c:pt idx="0">
                  <c:v>54217</c:v>
                </c:pt>
                <c:pt idx="1">
                  <c:v>60472</c:v>
                </c:pt>
                <c:pt idx="2">
                  <c:v>66126</c:v>
                </c:pt>
                <c:pt idx="3">
                  <c:v>72408</c:v>
                </c:pt>
                <c:pt idx="4">
                  <c:v>78089</c:v>
                </c:pt>
                <c:pt idx="5">
                  <c:v>83645</c:v>
                </c:pt>
                <c:pt idx="6">
                  <c:v>90814</c:v>
                </c:pt>
                <c:pt idx="7">
                  <c:v>97770</c:v>
                </c:pt>
                <c:pt idx="8">
                  <c:v>102470</c:v>
                </c:pt>
                <c:pt idx="9">
                  <c:v>108797</c:v>
                </c:pt>
              </c:numCache>
            </c:numRef>
          </c:val>
          <c:extLst>
            <c:ext xmlns:c16="http://schemas.microsoft.com/office/drawing/2014/chart" uri="{C3380CC4-5D6E-409C-BE32-E72D297353CC}">
              <c16:uniqueId val="{00000002-3BEC-45D1-8127-6E854EA8B801}"/>
            </c:ext>
          </c:extLst>
        </c:ser>
        <c:ser>
          <c:idx val="3"/>
          <c:order val="3"/>
          <c:tx>
            <c:strRef>
              <c:f>'11'!$G$5</c:f>
              <c:strCache>
                <c:ptCount val="1"/>
                <c:pt idx="0">
                  <c:v>PARTNERSHIP</c:v>
                </c:pt>
              </c:strCache>
            </c:strRef>
          </c:tx>
          <c:spPr>
            <a:solidFill>
              <a:schemeClr val="tx1"/>
            </a:solidFill>
            <a:ln>
              <a:solidFill>
                <a:schemeClr val="tx1"/>
              </a:solidFill>
            </a:ln>
            <a:effectLst/>
          </c:spPr>
          <c:invertIfNegative val="0"/>
          <c:dPt>
            <c:idx val="8"/>
            <c:invertIfNegative val="0"/>
            <c:bubble3D val="0"/>
            <c:spPr>
              <a:solidFill>
                <a:schemeClr val="tx1"/>
              </a:solidFill>
              <a:ln>
                <a:noFill/>
              </a:ln>
              <a:effectLst/>
            </c:spPr>
            <c:extLst>
              <c:ext xmlns:c16="http://schemas.microsoft.com/office/drawing/2014/chart" uri="{C3380CC4-5D6E-409C-BE32-E72D297353CC}">
                <c16:uniqueId val="{00000004-3BEC-45D1-8127-6E854EA8B801}"/>
              </c:ext>
            </c:extLst>
          </c:dPt>
          <c:cat>
            <c:numRef>
              <c:f>'11'!$C$6:$C$15</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'11'!$G$6:$G$15</c:f>
              <c:numCache>
                <c:formatCode>#,##0</c:formatCode>
                <c:ptCount val="10"/>
                <c:pt idx="0">
                  <c:v>80195</c:v>
                </c:pt>
                <c:pt idx="1">
                  <c:v>77165</c:v>
                </c:pt>
                <c:pt idx="2">
                  <c:v>78511</c:v>
                </c:pt>
                <c:pt idx="3">
                  <c:v>79650</c:v>
                </c:pt>
                <c:pt idx="4">
                  <c:v>80563</c:v>
                </c:pt>
                <c:pt idx="5">
                  <c:v>80409</c:v>
                </c:pt>
                <c:pt idx="6">
                  <c:v>81455</c:v>
                </c:pt>
                <c:pt idx="7">
                  <c:v>82031</c:v>
                </c:pt>
                <c:pt idx="8">
                  <c:v>82868</c:v>
                </c:pt>
                <c:pt idx="9">
                  <c:v>83313</c:v>
                </c:pt>
              </c:numCache>
            </c:numRef>
          </c:val>
          <c:extLst>
            <c:ext xmlns:c16="http://schemas.microsoft.com/office/drawing/2014/chart" uri="{C3380CC4-5D6E-409C-BE32-E72D297353CC}">
              <c16:uniqueId val="{00000005-3BEC-45D1-8127-6E854EA8B801}"/>
            </c:ext>
          </c:extLst>
        </c:ser>
        <c:dLbls>
          <c:showLegendKey val="0"/>
          <c:showVal val="0"/>
          <c:showCatName val="0"/>
          <c:showSerName val="0"/>
          <c:showPercent val="0"/>
          <c:showBubbleSize val="0"/>
        </c:dLbls>
        <c:gapWidth val="150"/>
        <c:overlap val="100"/>
        <c:axId val="734627360"/>
        <c:axId val="734634248"/>
      </c:barChart>
      <c:catAx>
        <c:axId val="734627360"/>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34248"/>
        <c:crosses val="autoZero"/>
        <c:auto val="1"/>
        <c:lblAlgn val="ctr"/>
        <c:lblOffset val="100"/>
        <c:noMultiLvlLbl val="0"/>
      </c:catAx>
      <c:valAx>
        <c:axId val="734634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r>
                  <a:rPr lang="en-US"/>
                  <a:t>Number</a:t>
                </a:r>
                <a:r>
                  <a:rPr lang="en-US" baseline="0"/>
                  <a:t> of Filers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2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9.xml"/></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1.xml"/></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4.xml"/></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6.xml"/></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7.xml"/></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19050</xdr:colOff>
      <xdr:row>51</xdr:row>
      <xdr:rowOff>161925</xdr:rowOff>
    </xdr:from>
    <xdr:to>
      <xdr:col>1</xdr:col>
      <xdr:colOff>123825</xdr:colOff>
      <xdr:row>54</xdr:row>
      <xdr:rowOff>114300</xdr:rowOff>
    </xdr:to>
    <xdr:pic>
      <xdr:nvPicPr>
        <xdr:cNvPr id="2" name="Picture 1" descr="Revenue-rg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39177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4762</xdr:rowOff>
    </xdr:from>
    <xdr:to>
      <xdr:col>1</xdr:col>
      <xdr:colOff>0</xdr:colOff>
      <xdr:row>15</xdr:row>
      <xdr:rowOff>0</xdr:rowOff>
    </xdr:to>
    <xdr:graphicFrame macro="">
      <xdr:nvGraphicFramePr>
        <xdr:cNvPr id="2" name="Chart 1">
          <a:extLst>
            <a:ext uri="{FF2B5EF4-FFF2-40B4-BE49-F238E27FC236}">
              <a16:creationId xmlns:a16="http://schemas.microsoft.com/office/drawing/2014/main" id="{C51D7081-1171-459D-81D7-98468CF77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0</xdr:rowOff>
    </xdr:from>
    <xdr:to>
      <xdr:col>1</xdr:col>
      <xdr:colOff>0</xdr:colOff>
      <xdr:row>26</xdr:row>
      <xdr:rowOff>195263</xdr:rowOff>
    </xdr:to>
    <xdr:graphicFrame macro="">
      <xdr:nvGraphicFramePr>
        <xdr:cNvPr id="3" name="Chart 2">
          <a:extLst>
            <a:ext uri="{FF2B5EF4-FFF2-40B4-BE49-F238E27FC236}">
              <a16:creationId xmlns:a16="http://schemas.microsoft.com/office/drawing/2014/main" id="{B03954D1-4681-48D4-84A8-697AFE4EC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28</xdr:row>
      <xdr:rowOff>0</xdr:rowOff>
    </xdr:from>
    <xdr:to>
      <xdr:col>1</xdr:col>
      <xdr:colOff>0</xdr:colOff>
      <xdr:row>38</xdr:row>
      <xdr:rowOff>195263</xdr:rowOff>
    </xdr:to>
    <xdr:graphicFrame macro="">
      <xdr:nvGraphicFramePr>
        <xdr:cNvPr id="4" name="Chart 3">
          <a:extLst>
            <a:ext uri="{FF2B5EF4-FFF2-40B4-BE49-F238E27FC236}">
              <a16:creationId xmlns:a16="http://schemas.microsoft.com/office/drawing/2014/main" id="{1CB5B4B6-3988-4B59-BF57-D1B6C0D5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5" name="Picture 4" descr="Revenue-rgb">
          <a:extLst>
            <a:ext uri="{FF2B5EF4-FFF2-40B4-BE49-F238E27FC236}">
              <a16:creationId xmlns:a16="http://schemas.microsoft.com/office/drawing/2014/main" id="{7E4A2667-FAB0-40DF-9D55-643EA935003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xdr:rowOff>
    </xdr:from>
    <xdr:to>
      <xdr:col>0</xdr:col>
      <xdr:colOff>6296025</xdr:colOff>
      <xdr:row>26</xdr:row>
      <xdr:rowOff>1</xdr:rowOff>
    </xdr:to>
    <xdr:graphicFrame macro="">
      <xdr:nvGraphicFramePr>
        <xdr:cNvPr id="2" name="Chart 1">
          <a:extLst>
            <a:ext uri="{FF2B5EF4-FFF2-40B4-BE49-F238E27FC236}">
              <a16:creationId xmlns:a16="http://schemas.microsoft.com/office/drawing/2014/main" id="{E1F69A07-2AF6-4999-B54A-CD9157A78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B1FFC502-6D44-4248-8302-E0E1A93CC8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FB172B6B-DA58-44ED-8C6B-EB30F114B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238125</xdr:colOff>
      <xdr:row>43</xdr:row>
      <xdr:rowOff>152400</xdr:rowOff>
    </xdr:to>
    <xdr:pic>
      <xdr:nvPicPr>
        <xdr:cNvPr id="3" name="Picture 2" descr="Revenue-rgb">
          <a:extLst>
            <a:ext uri="{FF2B5EF4-FFF2-40B4-BE49-F238E27FC236}">
              <a16:creationId xmlns:a16="http://schemas.microsoft.com/office/drawing/2014/main" id="{35552446-81F7-49E4-A978-494E9F9F23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4</xdr:row>
      <xdr:rowOff>0</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4FC65903-29B5-49B2-8972-3A60FF8634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BDF893C3-5C32-40D9-BAEA-9C9108A22B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xdr:row>
      <xdr:rowOff>4762</xdr:rowOff>
    </xdr:from>
    <xdr:to>
      <xdr:col>1</xdr:col>
      <xdr:colOff>0</xdr:colOff>
      <xdr:row>24</xdr:row>
      <xdr:rowOff>9525</xdr:rowOff>
    </xdr:to>
    <xdr:graphicFrame macro="">
      <xdr:nvGraphicFramePr>
        <xdr:cNvPr id="2" name="Chart 1">
          <a:extLst>
            <a:ext uri="{FF2B5EF4-FFF2-40B4-BE49-F238E27FC236}">
              <a16:creationId xmlns:a16="http://schemas.microsoft.com/office/drawing/2014/main" id="{EB5B7DE9-0B0D-447F-8417-9947EF1E9C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4AB96654-7B38-4242-B68D-F3281E3FBC9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5288</xdr:colOff>
      <xdr:row>4</xdr:row>
      <xdr:rowOff>1057</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AC4A8E69-1FFC-4C2E-974D-CAD8F4E2E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228600</xdr:colOff>
      <xdr:row>43</xdr:row>
      <xdr:rowOff>152400</xdr:rowOff>
    </xdr:to>
    <xdr:pic>
      <xdr:nvPicPr>
        <xdr:cNvPr id="3" name="Picture 2" descr="Revenue-rgb">
          <a:extLst>
            <a:ext uri="{FF2B5EF4-FFF2-40B4-BE49-F238E27FC236}">
              <a16:creationId xmlns:a16="http://schemas.microsoft.com/office/drawing/2014/main" id="{4D3F347B-E404-4F1E-89B1-499776D0A97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1055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3</xdr:col>
      <xdr:colOff>38100</xdr:colOff>
      <xdr:row>43</xdr:row>
      <xdr:rowOff>152400</xdr:rowOff>
    </xdr:to>
    <xdr:pic>
      <xdr:nvPicPr>
        <xdr:cNvPr id="4" name="Picture 3" descr="Revenue-rgb">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50905ABD-A593-4649-8F3D-AB634FF79B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3" name="Picture 2" descr="Revenue-rgb">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3" name="Picture 2" descr="Revenue-rgb">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9524</xdr:colOff>
      <xdr:row>25</xdr:row>
      <xdr:rowOff>190500</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4" name="Picture 3" descr="Revenue-rgb">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25</xdr:row>
      <xdr:rowOff>195263</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419100</xdr:colOff>
      <xdr:row>43</xdr:row>
      <xdr:rowOff>152400</xdr:rowOff>
    </xdr:to>
    <xdr:pic>
      <xdr:nvPicPr>
        <xdr:cNvPr id="5" name="Picture 4" descr="Revenue-rgb">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xdr:colOff>
      <xdr:row>4</xdr:row>
      <xdr:rowOff>0</xdr:rowOff>
    </xdr:from>
    <xdr:to>
      <xdr:col>1</xdr:col>
      <xdr:colOff>0</xdr:colOff>
      <xdr:row>26</xdr:row>
      <xdr:rowOff>47626</xdr:rowOff>
    </xdr:to>
    <xdr:graphicFrame macro="">
      <xdr:nvGraphicFramePr>
        <xdr:cNvPr id="2" name="Chart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4" name="Picture 3" descr="Revenue-rgb">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26</xdr:row>
      <xdr:rowOff>9524</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4" name="Picture 3" descr="Revenue-rgb">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xdr:colOff>
      <xdr:row>4</xdr:row>
      <xdr:rowOff>9524</xdr:rowOff>
    </xdr:from>
    <xdr:to>
      <xdr:col>3</xdr:col>
      <xdr:colOff>1</xdr:colOff>
      <xdr:row>25</xdr:row>
      <xdr:rowOff>47624</xdr:rowOff>
    </xdr:to>
    <xdr:graphicFrame macro="">
      <xdr:nvGraphicFramePr>
        <xdr:cNvPr id="2" name="Chart 1">
          <a:extLst>
            <a:ext uri="{FF2B5EF4-FFF2-40B4-BE49-F238E27FC236}">
              <a16:creationId xmlns:a16="http://schemas.microsoft.com/office/drawing/2014/main" id="{EF3AE539-75F8-4DE1-9670-99CD5F3C0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152400</xdr:colOff>
      <xdr:row>43</xdr:row>
      <xdr:rowOff>152400</xdr:rowOff>
    </xdr:to>
    <xdr:pic>
      <xdr:nvPicPr>
        <xdr:cNvPr id="3" name="Picture 2" descr="Revenue-rgb">
          <a:extLst>
            <a:ext uri="{FF2B5EF4-FFF2-40B4-BE49-F238E27FC236}">
              <a16:creationId xmlns:a16="http://schemas.microsoft.com/office/drawing/2014/main" id="{2B194AC5-380D-4EA2-848F-CFE80CB8EB3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600075</xdr:colOff>
      <xdr:row>43</xdr:row>
      <xdr:rowOff>152400</xdr:rowOff>
    </xdr:to>
    <xdr:pic>
      <xdr:nvPicPr>
        <xdr:cNvPr id="2" name="Picture 1" descr="Revenue-rgb">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342900</xdr:colOff>
      <xdr:row>43</xdr:row>
      <xdr:rowOff>152400</xdr:rowOff>
    </xdr:to>
    <xdr:pic>
      <xdr:nvPicPr>
        <xdr:cNvPr id="2" name="Picture 1" descr="Revenue-rgb">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933450</xdr:colOff>
      <xdr:row>26</xdr:row>
      <xdr:rowOff>9525</xdr:rowOff>
    </xdr:to>
    <xdr:graphicFrame macro="">
      <xdr:nvGraphicFramePr>
        <xdr:cNvPr id="2" name="Chart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190500</xdr:colOff>
      <xdr:row>43</xdr:row>
      <xdr:rowOff>152400</xdr:rowOff>
    </xdr:to>
    <xdr:pic>
      <xdr:nvPicPr>
        <xdr:cNvPr id="3" name="Picture 2" descr="Revenue-rgb">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16F47332-3C89-4C68-9B06-64441D33E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7FE5FBBE-44CA-476E-AC64-69ED4EFFC2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0</xdr:colOff>
      <xdr:row>25</xdr:row>
      <xdr:rowOff>195263</xdr:rowOff>
    </xdr:to>
    <xdr:graphicFrame macro="">
      <xdr:nvGraphicFramePr>
        <xdr:cNvPr id="2" name="Chart 1">
          <a:extLst>
            <a:ext uri="{FF2B5EF4-FFF2-40B4-BE49-F238E27FC236}">
              <a16:creationId xmlns:a16="http://schemas.microsoft.com/office/drawing/2014/main" id="{EE10A5F7-4985-4152-8971-F0C57B5E3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1</xdr:col>
      <xdr:colOff>381000</xdr:colOff>
      <xdr:row>43</xdr:row>
      <xdr:rowOff>152400</xdr:rowOff>
    </xdr:to>
    <xdr:pic>
      <xdr:nvPicPr>
        <xdr:cNvPr id="3" name="Picture 2" descr="Revenue-rgb">
          <a:extLst>
            <a:ext uri="{FF2B5EF4-FFF2-40B4-BE49-F238E27FC236}">
              <a16:creationId xmlns:a16="http://schemas.microsoft.com/office/drawing/2014/main" id="{39AAA5E4-2575-4BA9-9401-D73A8F06D4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0</xdr:colOff>
      <xdr:row>25</xdr:row>
      <xdr:rowOff>195263</xdr:rowOff>
    </xdr:to>
    <xdr:graphicFrame macro="">
      <xdr:nvGraphicFramePr>
        <xdr:cNvPr id="2" name="Chart 1">
          <a:extLst>
            <a:ext uri="{FF2B5EF4-FFF2-40B4-BE49-F238E27FC236}">
              <a16:creationId xmlns:a16="http://schemas.microsoft.com/office/drawing/2014/main" id="{B3D7566B-7323-4C04-99D8-252C5C59D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495300</xdr:colOff>
      <xdr:row>43</xdr:row>
      <xdr:rowOff>152400</xdr:rowOff>
    </xdr:to>
    <xdr:pic>
      <xdr:nvPicPr>
        <xdr:cNvPr id="3" name="Picture 2" descr="Revenue-rgb">
          <a:extLst>
            <a:ext uri="{FF2B5EF4-FFF2-40B4-BE49-F238E27FC236}">
              <a16:creationId xmlns:a16="http://schemas.microsoft.com/office/drawing/2014/main" id="{2C4411A2-E2CB-4CB1-96A2-2D8E884C52D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3" name="Picture 2" descr="Revenue-rgb">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1943100</xdr:colOff>
      <xdr:row>25</xdr:row>
      <xdr:rowOff>195263</xdr:rowOff>
    </xdr:to>
    <xdr:graphicFrame macro="">
      <xdr:nvGraphicFramePr>
        <xdr:cNvPr id="2" name="Chart 1">
          <a:extLst>
            <a:ext uri="{FF2B5EF4-FFF2-40B4-BE49-F238E27FC236}">
              <a16:creationId xmlns:a16="http://schemas.microsoft.com/office/drawing/2014/main" id="{A0C3680A-8461-4CEF-8DAF-ADDC644AC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180975</xdr:colOff>
      <xdr:row>43</xdr:row>
      <xdr:rowOff>152400</xdr:rowOff>
    </xdr:to>
    <xdr:pic>
      <xdr:nvPicPr>
        <xdr:cNvPr id="3" name="Picture 2" descr="Revenue-rgb">
          <a:extLst>
            <a:ext uri="{FF2B5EF4-FFF2-40B4-BE49-F238E27FC236}">
              <a16:creationId xmlns:a16="http://schemas.microsoft.com/office/drawing/2014/main" id="{9E0B46AC-A372-492C-A885-86ECA02BB7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403225</xdr:colOff>
      <xdr:row>43</xdr:row>
      <xdr:rowOff>152400</xdr:rowOff>
    </xdr:to>
    <xdr:pic>
      <xdr:nvPicPr>
        <xdr:cNvPr id="2" name="Picture 1" descr="Revenue-rgb">
          <a:extLst>
            <a:ext uri="{FF2B5EF4-FFF2-40B4-BE49-F238E27FC236}">
              <a16:creationId xmlns:a16="http://schemas.microsoft.com/office/drawing/2014/main" id="{092B431A-9C64-4842-AA59-98A08FD235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606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AC48360B-788F-4BA0-9003-86ABEBDE4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842BF1FE-EF41-4842-8CEC-297454FBCE7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FC0B55BA-A8AA-49BD-B20F-4924C0A014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8349F2A4-48DA-4387-9AFE-EFF8B10FE1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4</xdr:row>
      <xdr:rowOff>9524</xdr:rowOff>
    </xdr:from>
    <xdr:to>
      <xdr:col>5</xdr:col>
      <xdr:colOff>0</xdr:colOff>
      <xdr:row>23</xdr:row>
      <xdr:rowOff>19050</xdr:rowOff>
    </xdr:to>
    <xdr:graphicFrame macro="">
      <xdr:nvGraphicFramePr>
        <xdr:cNvPr id="2" name="Chart 1">
          <a:extLst>
            <a:ext uri="{FF2B5EF4-FFF2-40B4-BE49-F238E27FC236}">
              <a16:creationId xmlns:a16="http://schemas.microsoft.com/office/drawing/2014/main" id="{4F690759-151C-40C4-82C4-7D9856053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57150</xdr:colOff>
      <xdr:row>43</xdr:row>
      <xdr:rowOff>152400</xdr:rowOff>
    </xdr:to>
    <xdr:pic>
      <xdr:nvPicPr>
        <xdr:cNvPr id="3" name="Picture 2" descr="Revenue-rgb">
          <a:extLst>
            <a:ext uri="{FF2B5EF4-FFF2-40B4-BE49-F238E27FC236}">
              <a16:creationId xmlns:a16="http://schemas.microsoft.com/office/drawing/2014/main" id="{0B3E9D56-4CE3-4606-9F0B-0BBF0E7B7B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4FE67B32-528C-4DBC-ACBB-E6636B80BD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9524</xdr:colOff>
      <xdr:row>4</xdr:row>
      <xdr:rowOff>1</xdr:rowOff>
    </xdr:from>
    <xdr:to>
      <xdr:col>1</xdr:col>
      <xdr:colOff>0</xdr:colOff>
      <xdr:row>25</xdr:row>
      <xdr:rowOff>180976</xdr:rowOff>
    </xdr:to>
    <xdr:graphicFrame macro="">
      <xdr:nvGraphicFramePr>
        <xdr:cNvPr id="2" name="Chart 1">
          <a:extLst>
            <a:ext uri="{FF2B5EF4-FFF2-40B4-BE49-F238E27FC236}">
              <a16:creationId xmlns:a16="http://schemas.microsoft.com/office/drawing/2014/main" id="{3AE91915-E2AC-46DF-97F1-1E54AC0628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A145711D-5827-452B-8735-EB57DD13B5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24</xdr:row>
      <xdr:rowOff>200024</xdr:rowOff>
    </xdr:to>
    <xdr:graphicFrame macro="">
      <xdr:nvGraphicFramePr>
        <xdr:cNvPr id="2" name="Chart 1">
          <a:extLst>
            <a:ext uri="{FF2B5EF4-FFF2-40B4-BE49-F238E27FC236}">
              <a16:creationId xmlns:a16="http://schemas.microsoft.com/office/drawing/2014/main" id="{881D65DF-6FEB-4188-9D8B-29445F5D8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4" name="Picture 3" descr="Revenue-rgb">
          <a:extLst>
            <a:ext uri="{FF2B5EF4-FFF2-40B4-BE49-F238E27FC236}">
              <a16:creationId xmlns:a16="http://schemas.microsoft.com/office/drawing/2014/main" id="{93D8E1DB-6C95-4BF6-8D9E-AFA8AC9057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9525</xdr:colOff>
      <xdr:row>3</xdr:row>
      <xdr:rowOff>200024</xdr:rowOff>
    </xdr:from>
    <xdr:to>
      <xdr:col>1</xdr:col>
      <xdr:colOff>0</xdr:colOff>
      <xdr:row>26</xdr:row>
      <xdr:rowOff>171450</xdr:rowOff>
    </xdr:to>
    <xdr:graphicFrame macro="">
      <xdr:nvGraphicFramePr>
        <xdr:cNvPr id="2" name="Chart 1">
          <a:extLst>
            <a:ext uri="{FF2B5EF4-FFF2-40B4-BE49-F238E27FC236}">
              <a16:creationId xmlns:a16="http://schemas.microsoft.com/office/drawing/2014/main" id="{D1B8DE2A-171A-4F46-92D3-6302683BE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BB8FB61F-5A48-4BA5-87D1-ABDE44A5C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AC81A442-EB7C-458C-A408-651D311670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9525</xdr:rowOff>
    </xdr:to>
    <xdr:graphicFrame macro="">
      <xdr:nvGraphicFramePr>
        <xdr:cNvPr id="2" name="Chart 1">
          <a:extLst>
            <a:ext uri="{FF2B5EF4-FFF2-40B4-BE49-F238E27FC236}">
              <a16:creationId xmlns:a16="http://schemas.microsoft.com/office/drawing/2014/main" id="{A7385579-B12B-4616-8186-5392103EE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33636581-F8D7-4E65-B029-678860162A3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0</xdr:col>
      <xdr:colOff>6486525</xdr:colOff>
      <xdr:row>26</xdr:row>
      <xdr:rowOff>0</xdr:rowOff>
    </xdr:to>
    <xdr:graphicFrame macro="">
      <xdr:nvGraphicFramePr>
        <xdr:cNvPr id="2" name="Chart 1">
          <a:extLst>
            <a:ext uri="{FF2B5EF4-FFF2-40B4-BE49-F238E27FC236}">
              <a16:creationId xmlns:a16="http://schemas.microsoft.com/office/drawing/2014/main" id="{6576F680-8AE8-45F5-AFD5-F3FE1EE9C8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2DD1B8A8-B821-4648-A1B5-FFA6927965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9523</xdr:colOff>
      <xdr:row>4</xdr:row>
      <xdr:rowOff>0</xdr:rowOff>
    </xdr:from>
    <xdr:to>
      <xdr:col>3</xdr:col>
      <xdr:colOff>4000499</xdr:colOff>
      <xdr:row>26</xdr:row>
      <xdr:rowOff>0</xdr:rowOff>
    </xdr:to>
    <xdr:graphicFrame macro="">
      <xdr:nvGraphicFramePr>
        <xdr:cNvPr id="2" name="Chart 4">
          <a:extLst>
            <a:ext uri="{FF2B5EF4-FFF2-40B4-BE49-F238E27FC236}">
              <a16:creationId xmlns:a16="http://schemas.microsoft.com/office/drawing/2014/main" id="{835FB475-CBAC-4A67-BD05-0D6FA64FF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9525</xdr:rowOff>
    </xdr:from>
    <xdr:to>
      <xdr:col>2</xdr:col>
      <xdr:colOff>247650</xdr:colOff>
      <xdr:row>43</xdr:row>
      <xdr:rowOff>161925</xdr:rowOff>
    </xdr:to>
    <xdr:pic>
      <xdr:nvPicPr>
        <xdr:cNvPr id="3" name="Picture 2" descr="Revenue-rgb">
          <a:extLst>
            <a:ext uri="{FF2B5EF4-FFF2-40B4-BE49-F238E27FC236}">
              <a16:creationId xmlns:a16="http://schemas.microsoft.com/office/drawing/2014/main" id="{A10680D3-29C5-43AC-886F-C2F16158141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10550"/>
          <a:ext cx="16002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40</xdr:row>
      <xdr:rowOff>0</xdr:rowOff>
    </xdr:to>
    <xdr:graphicFrame macro="">
      <xdr:nvGraphicFramePr>
        <xdr:cNvPr id="2" name="Chart 1">
          <a:extLst>
            <a:ext uri="{FF2B5EF4-FFF2-40B4-BE49-F238E27FC236}">
              <a16:creationId xmlns:a16="http://schemas.microsoft.com/office/drawing/2014/main" id="{CE2422D4-7EE8-4FDE-A20B-143E648D5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8BE70D52-AC19-4545-A51B-A3C4341A19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PORTS/INPUT/DAILY/DTLNO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customProperty" Target="../customProperty40.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customProperty" Target="../customProperty41.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customProperty" Target="../customProperty42.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customProperty" Target="../customProperty43.bin"/><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B4A9-EEA2-4C07-B179-97FA0CABDEE3}">
  <sheetPr>
    <pageSetUpPr fitToPage="1"/>
  </sheetPr>
  <dimension ref="A1:I65"/>
  <sheetViews>
    <sheetView tabSelected="1" zoomScaleNormal="100" workbookViewId="0">
      <selection activeCell="A9" sqref="A9:B9"/>
    </sheetView>
  </sheetViews>
  <sheetFormatPr defaultRowHeight="15.75" x14ac:dyDescent="0.25"/>
  <cols>
    <col min="1" max="1" width="28.25" customWidth="1"/>
    <col min="2" max="2" width="41.25" customWidth="1"/>
    <col min="3" max="3" width="10.625" customWidth="1"/>
    <col min="4" max="4" width="27.875" style="239" customWidth="1"/>
  </cols>
  <sheetData>
    <row r="1" spans="1:9" s="2" customFormat="1" ht="26.25" x14ac:dyDescent="0.4">
      <c r="A1" s="336" t="s">
        <v>636</v>
      </c>
      <c r="B1" s="336"/>
      <c r="C1" s="336"/>
      <c r="D1" s="336"/>
    </row>
    <row r="2" spans="1:9" ht="4.5" customHeight="1" x14ac:dyDescent="0.25">
      <c r="A2" s="1"/>
      <c r="B2" s="1"/>
      <c r="C2" s="1"/>
    </row>
    <row r="3" spans="1:9" ht="18.75" x14ac:dyDescent="0.3">
      <c r="A3" s="337" t="s">
        <v>574</v>
      </c>
      <c r="B3" s="337"/>
      <c r="C3" s="337"/>
      <c r="D3" s="337"/>
    </row>
    <row r="5" spans="1:9" x14ac:dyDescent="0.25">
      <c r="C5" s="11" t="s">
        <v>575</v>
      </c>
    </row>
    <row r="6" spans="1:9" ht="15.75" customHeight="1" x14ac:dyDescent="0.25">
      <c r="A6" t="s">
        <v>631</v>
      </c>
      <c r="C6" s="240">
        <v>1</v>
      </c>
    </row>
    <row r="7" spans="1:9" x14ac:dyDescent="0.25">
      <c r="C7" s="11"/>
    </row>
    <row r="8" spans="1:9" x14ac:dyDescent="0.25">
      <c r="A8" s="10" t="s">
        <v>576</v>
      </c>
      <c r="B8" s="10"/>
      <c r="C8" s="239"/>
      <c r="H8" s="21"/>
      <c r="I8" s="21"/>
    </row>
    <row r="9" spans="1:9" ht="15.75" customHeight="1" x14ac:dyDescent="0.25">
      <c r="A9" s="335" t="s">
        <v>577</v>
      </c>
      <c r="B9" s="335"/>
      <c r="C9" s="239">
        <v>2</v>
      </c>
    </row>
    <row r="10" spans="1:9" x14ac:dyDescent="0.25">
      <c r="A10" s="335" t="s">
        <v>578</v>
      </c>
      <c r="B10" s="335"/>
      <c r="C10" s="239">
        <v>3</v>
      </c>
    </row>
    <row r="11" spans="1:9" x14ac:dyDescent="0.25">
      <c r="A11" s="335" t="s">
        <v>579</v>
      </c>
      <c r="B11" s="335"/>
      <c r="C11" s="239">
        <v>4</v>
      </c>
    </row>
    <row r="12" spans="1:9" ht="15.75" customHeight="1" x14ac:dyDescent="0.25">
      <c r="A12" s="335" t="s">
        <v>580</v>
      </c>
      <c r="B12" s="335"/>
      <c r="C12" s="239">
        <v>6</v>
      </c>
    </row>
    <row r="13" spans="1:9" x14ac:dyDescent="0.25">
      <c r="A13" s="335" t="s">
        <v>581</v>
      </c>
      <c r="B13" s="335"/>
      <c r="C13" s="239">
        <v>7</v>
      </c>
    </row>
    <row r="14" spans="1:9" x14ac:dyDescent="0.25">
      <c r="C14" s="239"/>
    </row>
    <row r="15" spans="1:9" x14ac:dyDescent="0.25">
      <c r="A15" s="10" t="s">
        <v>582</v>
      </c>
      <c r="B15" s="10"/>
      <c r="C15" s="239"/>
    </row>
    <row r="16" spans="1:9" x14ac:dyDescent="0.25">
      <c r="A16" t="s">
        <v>583</v>
      </c>
      <c r="B16" t="s">
        <v>584</v>
      </c>
      <c r="C16" s="239">
        <v>8</v>
      </c>
    </row>
    <row r="17" spans="1:9" x14ac:dyDescent="0.25">
      <c r="A17" t="s">
        <v>583</v>
      </c>
      <c r="B17" t="s">
        <v>585</v>
      </c>
      <c r="C17" s="239">
        <v>9</v>
      </c>
    </row>
    <row r="18" spans="1:9" s="239" customFormat="1" x14ac:dyDescent="0.25">
      <c r="A18" t="s">
        <v>586</v>
      </c>
      <c r="B18" t="s">
        <v>587</v>
      </c>
      <c r="C18" s="239">
        <v>10</v>
      </c>
      <c r="E18"/>
      <c r="F18"/>
      <c r="G18"/>
      <c r="H18"/>
      <c r="I18"/>
    </row>
    <row r="19" spans="1:9" s="239" customFormat="1" x14ac:dyDescent="0.25">
      <c r="A19" t="s">
        <v>583</v>
      </c>
      <c r="B19" t="s">
        <v>632</v>
      </c>
      <c r="C19" s="239">
        <v>11</v>
      </c>
      <c r="E19"/>
      <c r="F19"/>
      <c r="G19"/>
      <c r="H19"/>
      <c r="I19"/>
    </row>
    <row r="20" spans="1:9" s="239" customFormat="1" x14ac:dyDescent="0.25">
      <c r="A20" s="28" t="s">
        <v>588</v>
      </c>
      <c r="B20" s="28" t="s">
        <v>589</v>
      </c>
      <c r="C20" s="239">
        <v>12</v>
      </c>
      <c r="E20"/>
      <c r="F20"/>
      <c r="G20"/>
      <c r="H20"/>
      <c r="I20"/>
    </row>
    <row r="21" spans="1:9" s="239" customFormat="1" x14ac:dyDescent="0.25">
      <c r="A21" s="28" t="s">
        <v>590</v>
      </c>
      <c r="B21" s="28" t="s">
        <v>591</v>
      </c>
      <c r="C21" s="239">
        <v>13</v>
      </c>
      <c r="E21"/>
      <c r="F21"/>
      <c r="G21"/>
      <c r="H21"/>
      <c r="I21"/>
    </row>
    <row r="22" spans="1:9" s="239" customFormat="1" x14ac:dyDescent="0.25">
      <c r="A22" s="28" t="s">
        <v>590</v>
      </c>
      <c r="B22" s="28" t="s">
        <v>633</v>
      </c>
      <c r="C22" s="239">
        <v>14</v>
      </c>
      <c r="E22"/>
      <c r="F22"/>
      <c r="G22"/>
      <c r="H22"/>
      <c r="I22"/>
    </row>
    <row r="23" spans="1:9" s="239" customFormat="1" x14ac:dyDescent="0.25">
      <c r="A23" s="28" t="s">
        <v>592</v>
      </c>
      <c r="B23" s="28" t="s">
        <v>593</v>
      </c>
      <c r="C23" s="239">
        <v>15</v>
      </c>
      <c r="E23"/>
      <c r="F23"/>
      <c r="G23"/>
      <c r="H23"/>
      <c r="I23"/>
    </row>
    <row r="24" spans="1:9" s="239" customFormat="1" x14ac:dyDescent="0.25">
      <c r="A24"/>
      <c r="B24"/>
      <c r="E24"/>
      <c r="F24"/>
      <c r="G24"/>
      <c r="H24"/>
      <c r="I24"/>
    </row>
    <row r="25" spans="1:9" s="239" customFormat="1" x14ac:dyDescent="0.25">
      <c r="A25" s="10" t="s">
        <v>594</v>
      </c>
      <c r="B25" s="10"/>
      <c r="E25"/>
      <c r="F25"/>
      <c r="G25"/>
      <c r="H25"/>
      <c r="I25"/>
    </row>
    <row r="26" spans="1:9" s="239" customFormat="1" x14ac:dyDescent="0.25">
      <c r="A26" s="28" t="s">
        <v>595</v>
      </c>
      <c r="B26" s="28" t="s">
        <v>591</v>
      </c>
      <c r="C26" s="239">
        <v>16</v>
      </c>
      <c r="E26"/>
      <c r="F26"/>
      <c r="G26"/>
      <c r="H26"/>
      <c r="I26"/>
    </row>
    <row r="27" spans="1:9" s="239" customFormat="1" x14ac:dyDescent="0.25">
      <c r="A27" s="28" t="s">
        <v>595</v>
      </c>
      <c r="B27" s="28" t="s">
        <v>596</v>
      </c>
      <c r="C27" s="239">
        <v>17</v>
      </c>
      <c r="E27"/>
      <c r="F27"/>
      <c r="G27"/>
      <c r="H27"/>
      <c r="I27"/>
    </row>
    <row r="28" spans="1:9" s="239" customFormat="1" x14ac:dyDescent="0.25">
      <c r="A28" s="28" t="s">
        <v>595</v>
      </c>
      <c r="B28" s="28" t="s">
        <v>597</v>
      </c>
      <c r="C28" s="239">
        <v>20</v>
      </c>
      <c r="E28"/>
      <c r="F28"/>
      <c r="G28"/>
      <c r="H28"/>
      <c r="I28"/>
    </row>
    <row r="29" spans="1:9" s="239" customFormat="1" x14ac:dyDescent="0.25">
      <c r="A29" s="28" t="s">
        <v>595</v>
      </c>
      <c r="B29" s="28" t="s">
        <v>598</v>
      </c>
      <c r="C29" s="239">
        <v>21</v>
      </c>
      <c r="E29"/>
      <c r="F29"/>
      <c r="G29"/>
      <c r="H29"/>
      <c r="I29"/>
    </row>
    <row r="30" spans="1:9" s="239" customFormat="1" x14ac:dyDescent="0.25">
      <c r="A30" s="28" t="s">
        <v>595</v>
      </c>
      <c r="B30" s="28" t="s">
        <v>599</v>
      </c>
      <c r="C30" s="239">
        <v>22</v>
      </c>
      <c r="E30"/>
      <c r="F30"/>
      <c r="G30"/>
      <c r="H30"/>
      <c r="I30"/>
    </row>
    <row r="31" spans="1:9" s="239" customFormat="1" x14ac:dyDescent="0.25">
      <c r="A31" t="s">
        <v>600</v>
      </c>
      <c r="B31" t="s">
        <v>601</v>
      </c>
      <c r="C31" s="239">
        <v>23</v>
      </c>
      <c r="E31"/>
      <c r="F31"/>
      <c r="G31"/>
      <c r="H31"/>
      <c r="I31"/>
    </row>
    <row r="32" spans="1:9" s="239" customFormat="1" x14ac:dyDescent="0.25">
      <c r="A32" t="s">
        <v>602</v>
      </c>
      <c r="B32" t="s">
        <v>603</v>
      </c>
      <c r="C32" s="239">
        <v>24</v>
      </c>
      <c r="E32"/>
      <c r="F32"/>
      <c r="G32"/>
      <c r="H32"/>
      <c r="I32"/>
    </row>
    <row r="33" spans="1:9" s="239" customFormat="1" x14ac:dyDescent="0.25">
      <c r="A33" t="s">
        <v>604</v>
      </c>
      <c r="B33" t="s">
        <v>634</v>
      </c>
      <c r="C33" s="239">
        <v>25</v>
      </c>
      <c r="E33"/>
      <c r="F33"/>
      <c r="G33"/>
      <c r="H33"/>
      <c r="I33"/>
    </row>
    <row r="34" spans="1:9" s="239" customFormat="1" x14ac:dyDescent="0.25">
      <c r="A34"/>
      <c r="B34"/>
      <c r="E34"/>
      <c r="F34"/>
      <c r="G34"/>
      <c r="H34"/>
      <c r="I34"/>
    </row>
    <row r="35" spans="1:9" s="239" customFormat="1" x14ac:dyDescent="0.25">
      <c r="A35" s="10" t="s">
        <v>605</v>
      </c>
      <c r="B35" s="10"/>
      <c r="E35"/>
      <c r="F35"/>
      <c r="G35"/>
      <c r="H35"/>
      <c r="I35"/>
    </row>
    <row r="36" spans="1:9" s="239" customFormat="1" x14ac:dyDescent="0.25">
      <c r="A36" t="s">
        <v>606</v>
      </c>
      <c r="B36" t="s">
        <v>607</v>
      </c>
      <c r="C36" s="239">
        <v>26</v>
      </c>
      <c r="E36"/>
      <c r="F36"/>
      <c r="G36"/>
      <c r="H36"/>
      <c r="I36"/>
    </row>
    <row r="37" spans="1:9" s="239" customFormat="1" x14ac:dyDescent="0.25">
      <c r="A37" t="s">
        <v>606</v>
      </c>
      <c r="B37" t="s">
        <v>608</v>
      </c>
      <c r="C37" s="239">
        <v>27</v>
      </c>
      <c r="E37"/>
      <c r="F37"/>
      <c r="G37"/>
      <c r="H37"/>
      <c r="I37"/>
    </row>
    <row r="38" spans="1:9" s="239" customFormat="1" x14ac:dyDescent="0.25">
      <c r="A38" t="s">
        <v>606</v>
      </c>
      <c r="B38" t="s">
        <v>609</v>
      </c>
      <c r="C38" s="239">
        <v>28</v>
      </c>
      <c r="E38"/>
      <c r="F38"/>
      <c r="G38"/>
      <c r="H38"/>
      <c r="I38"/>
    </row>
    <row r="39" spans="1:9" s="239" customFormat="1" x14ac:dyDescent="0.25">
      <c r="A39" t="s">
        <v>606</v>
      </c>
      <c r="B39" t="s">
        <v>610</v>
      </c>
      <c r="C39" s="239">
        <v>29</v>
      </c>
      <c r="E39"/>
      <c r="F39"/>
      <c r="G39"/>
      <c r="H39"/>
      <c r="I39"/>
    </row>
    <row r="40" spans="1:9" s="239" customFormat="1" x14ac:dyDescent="0.25">
      <c r="A40" s="28" t="s">
        <v>611</v>
      </c>
      <c r="B40" s="28" t="s">
        <v>601</v>
      </c>
      <c r="C40" s="239">
        <v>30</v>
      </c>
      <c r="E40"/>
      <c r="F40"/>
      <c r="G40"/>
      <c r="H40"/>
      <c r="I40"/>
    </row>
    <row r="41" spans="1:9" s="239" customFormat="1" x14ac:dyDescent="0.25">
      <c r="A41" s="28" t="s">
        <v>611</v>
      </c>
      <c r="B41" s="28" t="s">
        <v>612</v>
      </c>
      <c r="C41" s="239">
        <v>31</v>
      </c>
      <c r="E41"/>
      <c r="F41"/>
      <c r="G41"/>
      <c r="H41"/>
      <c r="I41"/>
    </row>
    <row r="42" spans="1:9" s="239" customFormat="1" x14ac:dyDescent="0.25">
      <c r="A42" s="28" t="s">
        <v>613</v>
      </c>
      <c r="B42" t="s">
        <v>593</v>
      </c>
      <c r="C42" s="239">
        <v>32</v>
      </c>
      <c r="E42"/>
      <c r="F42"/>
      <c r="G42"/>
      <c r="H42"/>
      <c r="I42"/>
    </row>
    <row r="43" spans="1:9" s="239" customFormat="1" x14ac:dyDescent="0.25">
      <c r="A43" s="28" t="s">
        <v>613</v>
      </c>
      <c r="B43" s="28" t="s">
        <v>612</v>
      </c>
      <c r="C43" s="239">
        <v>33</v>
      </c>
      <c r="E43"/>
      <c r="F43"/>
      <c r="G43"/>
      <c r="H43"/>
      <c r="I43"/>
    </row>
    <row r="44" spans="1:9" s="239" customFormat="1" x14ac:dyDescent="0.25">
      <c r="A44" s="28" t="s">
        <v>614</v>
      </c>
      <c r="B44" t="s">
        <v>591</v>
      </c>
      <c r="C44" s="239">
        <v>34</v>
      </c>
      <c r="E44"/>
      <c r="F44"/>
      <c r="G44"/>
      <c r="H44"/>
      <c r="I44"/>
    </row>
    <row r="45" spans="1:9" s="239" customFormat="1" x14ac:dyDescent="0.25">
      <c r="A45" s="10"/>
      <c r="B45" s="10"/>
      <c r="E45"/>
      <c r="F45"/>
      <c r="G45"/>
      <c r="H45"/>
      <c r="I45"/>
    </row>
    <row r="46" spans="1:9" s="239" customFormat="1" x14ac:dyDescent="0.25">
      <c r="A46" s="10" t="s">
        <v>336</v>
      </c>
      <c r="E46"/>
      <c r="F46"/>
      <c r="G46"/>
      <c r="H46"/>
      <c r="I46"/>
    </row>
    <row r="47" spans="1:9" s="239" customFormat="1" x14ac:dyDescent="0.25">
      <c r="A47" s="335" t="s">
        <v>577</v>
      </c>
      <c r="B47" s="335"/>
      <c r="C47" s="239">
        <v>35</v>
      </c>
      <c r="E47"/>
      <c r="F47"/>
      <c r="G47"/>
      <c r="H47"/>
      <c r="I47"/>
    </row>
    <row r="48" spans="1:9" s="239" customFormat="1" x14ac:dyDescent="0.25">
      <c r="A48" s="335" t="s">
        <v>615</v>
      </c>
      <c r="B48" s="335"/>
      <c r="C48" s="239">
        <v>36</v>
      </c>
      <c r="E48"/>
      <c r="F48"/>
      <c r="G48"/>
      <c r="H48"/>
      <c r="I48"/>
    </row>
    <row r="49" spans="1:9" s="239" customFormat="1" x14ac:dyDescent="0.25">
      <c r="A49" s="335" t="s">
        <v>616</v>
      </c>
      <c r="B49" s="335"/>
      <c r="C49" s="239">
        <v>37</v>
      </c>
      <c r="E49"/>
      <c r="F49"/>
      <c r="G49"/>
      <c r="H49"/>
      <c r="I49"/>
    </row>
    <row r="50" spans="1:9" s="239" customFormat="1" x14ac:dyDescent="0.25">
      <c r="A50" s="335" t="s">
        <v>591</v>
      </c>
      <c r="B50" s="335"/>
      <c r="C50" s="239">
        <v>39</v>
      </c>
      <c r="E50"/>
      <c r="F50"/>
      <c r="G50"/>
      <c r="H50"/>
      <c r="I50"/>
    </row>
    <row r="51" spans="1:9" s="239" customFormat="1" x14ac:dyDescent="0.25">
      <c r="A51" s="335" t="s">
        <v>581</v>
      </c>
      <c r="B51" s="335"/>
      <c r="C51" s="239">
        <v>40</v>
      </c>
      <c r="E51"/>
      <c r="F51"/>
      <c r="G51"/>
      <c r="H51"/>
      <c r="I51"/>
    </row>
    <row r="52" spans="1:9" s="239" customFormat="1" x14ac:dyDescent="0.25">
      <c r="A52"/>
      <c r="B52"/>
      <c r="E52"/>
      <c r="F52"/>
      <c r="G52"/>
      <c r="H52"/>
      <c r="I52"/>
    </row>
    <row r="53" spans="1:9" s="239" customFormat="1" x14ac:dyDescent="0.25">
      <c r="A53" s="10" t="s">
        <v>628</v>
      </c>
      <c r="E53"/>
      <c r="F53"/>
      <c r="G53"/>
      <c r="H53"/>
      <c r="I53"/>
    </row>
    <row r="54" spans="1:9" s="239" customFormat="1" x14ac:dyDescent="0.25">
      <c r="A54" s="164" t="s">
        <v>629</v>
      </c>
      <c r="B54" s="164" t="s">
        <v>617</v>
      </c>
      <c r="C54" s="239">
        <v>41</v>
      </c>
      <c r="E54"/>
      <c r="F54"/>
      <c r="G54"/>
      <c r="H54"/>
      <c r="I54"/>
    </row>
    <row r="55" spans="1:9" s="239" customFormat="1" x14ac:dyDescent="0.25">
      <c r="A55" t="s">
        <v>630</v>
      </c>
      <c r="B55" t="s">
        <v>617</v>
      </c>
      <c r="C55" s="239">
        <v>42</v>
      </c>
      <c r="E55"/>
      <c r="F55"/>
      <c r="G55"/>
      <c r="H55"/>
      <c r="I55"/>
    </row>
    <row r="56" spans="1:9" s="239" customFormat="1" x14ac:dyDescent="0.25">
      <c r="A56" s="134"/>
      <c r="B56" s="134"/>
      <c r="C56" s="240"/>
      <c r="D56" s="240"/>
      <c r="E56"/>
      <c r="F56"/>
      <c r="G56"/>
      <c r="H56"/>
      <c r="I56"/>
    </row>
    <row r="65" spans="1:9" s="239" customFormat="1" x14ac:dyDescent="0.25">
      <c r="A65"/>
      <c r="E65"/>
      <c r="F65"/>
      <c r="G65"/>
      <c r="H65"/>
      <c r="I65"/>
    </row>
  </sheetData>
  <mergeCells count="12">
    <mergeCell ref="A51:B51"/>
    <mergeCell ref="A1:D1"/>
    <mergeCell ref="A3:D3"/>
    <mergeCell ref="A9:B9"/>
    <mergeCell ref="A10:B10"/>
    <mergeCell ref="A11:B11"/>
    <mergeCell ref="A12:B12"/>
    <mergeCell ref="A13:B13"/>
    <mergeCell ref="A47:B47"/>
    <mergeCell ref="A48:B48"/>
    <mergeCell ref="A49:B49"/>
    <mergeCell ref="A50:B50"/>
  </mergeCells>
  <pageMargins left="0.45" right="0.45" top="0.5" bottom="0.5" header="0.3" footer="0.3"/>
  <pageSetup scale="82"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C92-BF42-4E05-9BFB-0FF214FB4FA1}">
  <sheetPr>
    <pageSetUpPr fitToPage="1"/>
  </sheetPr>
  <dimension ref="A1:I26"/>
  <sheetViews>
    <sheetView zoomScaleNormal="100" workbookViewId="0">
      <selection activeCell="C37" sqref="C37"/>
    </sheetView>
  </sheetViews>
  <sheetFormatPr defaultRowHeight="15.75" x14ac:dyDescent="0.25"/>
  <cols>
    <col min="1" max="1" width="66.375" customWidth="1"/>
    <col min="2" max="2" width="7.5" customWidth="1"/>
    <col min="3" max="3" width="39.5" bestFit="1" customWidth="1"/>
    <col min="4" max="6" width="8.875" customWidth="1"/>
  </cols>
  <sheetData>
    <row r="1" spans="1:9" s="2" customFormat="1" ht="26.25" x14ac:dyDescent="0.4">
      <c r="A1" s="336" t="s">
        <v>65</v>
      </c>
      <c r="B1" s="336"/>
      <c r="C1" s="336"/>
      <c r="D1" s="336"/>
      <c r="E1" s="336"/>
      <c r="F1" s="336"/>
    </row>
    <row r="2" spans="1:9" ht="4.5" customHeight="1" x14ac:dyDescent="0.25">
      <c r="A2" s="257"/>
    </row>
    <row r="3" spans="1:9" ht="18.75" customHeight="1" x14ac:dyDescent="0.3">
      <c r="A3" s="337" t="s">
        <v>87</v>
      </c>
      <c r="B3" s="337"/>
      <c r="C3" s="337"/>
      <c r="D3" s="337"/>
      <c r="E3" s="337"/>
      <c r="F3" s="337"/>
    </row>
    <row r="5" spans="1:9" x14ac:dyDescent="0.25">
      <c r="C5" s="3" t="s">
        <v>88</v>
      </c>
      <c r="D5" s="18" t="s">
        <v>60</v>
      </c>
      <c r="E5" s="18" t="s">
        <v>61</v>
      </c>
      <c r="F5" s="18" t="s">
        <v>640</v>
      </c>
    </row>
    <row r="6" spans="1:9" x14ac:dyDescent="0.25">
      <c r="C6" t="s">
        <v>70</v>
      </c>
      <c r="D6" s="138">
        <v>3.0095810130285368</v>
      </c>
      <c r="E6" s="138">
        <v>3.6824430282258254</v>
      </c>
      <c r="F6" s="138">
        <v>3.1</v>
      </c>
      <c r="I6" s="20"/>
    </row>
    <row r="7" spans="1:9" x14ac:dyDescent="0.25">
      <c r="C7" t="s">
        <v>72</v>
      </c>
      <c r="D7" s="138">
        <v>73.936369547764897</v>
      </c>
      <c r="E7" s="138">
        <v>56.90492574348594</v>
      </c>
      <c r="F7" s="138">
        <v>21.5</v>
      </c>
      <c r="I7" s="20"/>
    </row>
    <row r="8" spans="1:9" x14ac:dyDescent="0.25">
      <c r="C8" t="s">
        <v>74</v>
      </c>
      <c r="D8" s="138">
        <v>90.954914359342339</v>
      </c>
      <c r="E8" s="138">
        <v>164.89546340184029</v>
      </c>
      <c r="F8" s="138">
        <v>108.5</v>
      </c>
      <c r="I8" s="20"/>
    </row>
    <row r="9" spans="1:9" x14ac:dyDescent="0.25">
      <c r="C9" t="s">
        <v>76</v>
      </c>
      <c r="D9" s="138">
        <v>79.905437046490178</v>
      </c>
      <c r="E9" s="138">
        <v>86.013080584928659</v>
      </c>
      <c r="F9" s="138">
        <v>74.099999999999994</v>
      </c>
      <c r="I9" s="20"/>
    </row>
    <row r="10" spans="1:9" x14ac:dyDescent="0.25">
      <c r="C10" t="s">
        <v>75</v>
      </c>
      <c r="D10" s="138">
        <v>394.68055200858191</v>
      </c>
      <c r="E10" s="138">
        <v>443.15738536627487</v>
      </c>
      <c r="F10" s="138">
        <v>392.9</v>
      </c>
      <c r="I10" s="20"/>
    </row>
    <row r="11" spans="1:9" x14ac:dyDescent="0.25">
      <c r="C11" t="s">
        <v>71</v>
      </c>
      <c r="D11" s="138">
        <v>474.65264856267623</v>
      </c>
      <c r="E11" s="138">
        <v>587.27614205676798</v>
      </c>
      <c r="F11" s="138">
        <v>507.8</v>
      </c>
      <c r="I11" s="20"/>
    </row>
    <row r="12" spans="1:9" x14ac:dyDescent="0.25">
      <c r="C12" t="s">
        <v>78</v>
      </c>
      <c r="D12" s="138">
        <v>341.20771082175946</v>
      </c>
      <c r="E12" s="138">
        <v>346.77135432352009</v>
      </c>
      <c r="F12" s="138">
        <v>256.89999999999998</v>
      </c>
      <c r="I12" s="20"/>
    </row>
    <row r="13" spans="1:9" x14ac:dyDescent="0.25">
      <c r="C13" t="s">
        <v>80</v>
      </c>
      <c r="D13" s="138">
        <v>143.23580467061575</v>
      </c>
      <c r="E13" s="138">
        <v>144.61876971184739</v>
      </c>
      <c r="F13" s="138">
        <v>142.19999999999999</v>
      </c>
      <c r="I13" s="20"/>
    </row>
    <row r="14" spans="1:9" x14ac:dyDescent="0.25">
      <c r="C14" t="s">
        <v>79</v>
      </c>
      <c r="D14" s="138">
        <v>266.34060156568614</v>
      </c>
      <c r="E14" s="138">
        <v>324.79965043592773</v>
      </c>
      <c r="F14" s="138">
        <v>270.39999999999998</v>
      </c>
      <c r="I14" s="20"/>
    </row>
    <row r="15" spans="1:9" x14ac:dyDescent="0.25">
      <c r="C15" t="s">
        <v>73</v>
      </c>
      <c r="D15" s="138">
        <v>323.54525692254305</v>
      </c>
      <c r="E15" s="138">
        <v>446.04615373279768</v>
      </c>
      <c r="F15" s="138">
        <v>335</v>
      </c>
      <c r="I15" s="20"/>
    </row>
    <row r="16" spans="1:9" x14ac:dyDescent="0.25">
      <c r="C16" t="s">
        <v>82</v>
      </c>
      <c r="D16" s="138">
        <v>75.437007670446619</v>
      </c>
      <c r="E16" s="138">
        <v>85.9111367395315</v>
      </c>
      <c r="F16" s="138">
        <v>73.900000000000006</v>
      </c>
      <c r="I16" s="20"/>
    </row>
    <row r="17" spans="3:9" x14ac:dyDescent="0.25">
      <c r="C17" t="s">
        <v>83</v>
      </c>
      <c r="D17" s="138">
        <v>169.86898887664989</v>
      </c>
      <c r="E17" s="138">
        <v>204.25007909888186</v>
      </c>
      <c r="F17" s="138">
        <v>231</v>
      </c>
      <c r="I17" s="20"/>
    </row>
    <row r="18" spans="3:9" x14ac:dyDescent="0.25">
      <c r="C18" t="s">
        <v>84</v>
      </c>
      <c r="D18" s="138">
        <v>92.508323235566195</v>
      </c>
      <c r="E18" s="138">
        <v>93.4675491746262</v>
      </c>
      <c r="F18" s="138">
        <v>91</v>
      </c>
      <c r="I18" s="20"/>
    </row>
    <row r="19" spans="3:9" x14ac:dyDescent="0.25">
      <c r="C19" t="s">
        <v>646</v>
      </c>
      <c r="D19" s="138">
        <v>50.948209362574836</v>
      </c>
      <c r="E19" s="138">
        <v>71.934627866588229</v>
      </c>
      <c r="F19" s="138">
        <v>50.3</v>
      </c>
      <c r="I19" s="20"/>
    </row>
    <row r="20" spans="3:9" x14ac:dyDescent="0.25">
      <c r="C20" t="s">
        <v>270</v>
      </c>
      <c r="D20" s="138">
        <v>2.9002149302381395</v>
      </c>
      <c r="E20" s="138">
        <v>9.1416585353438347</v>
      </c>
      <c r="F20" s="138">
        <v>3.8</v>
      </c>
      <c r="I20" s="20"/>
    </row>
    <row r="21" spans="3:9" x14ac:dyDescent="0.25">
      <c r="C21" t="s">
        <v>85</v>
      </c>
      <c r="D21" s="138">
        <v>33.575738449578203</v>
      </c>
      <c r="E21" s="138">
        <v>57.558912614819398</v>
      </c>
      <c r="F21" s="138">
        <v>58</v>
      </c>
      <c r="I21" s="20"/>
    </row>
    <row r="22" spans="3:9" x14ac:dyDescent="0.25">
      <c r="C22" t="s">
        <v>86</v>
      </c>
      <c r="D22" s="138">
        <v>8.0388291585850826</v>
      </c>
      <c r="E22" s="138">
        <v>12.178381021233752</v>
      </c>
      <c r="F22" s="138">
        <v>9.1999999999999993</v>
      </c>
      <c r="I22" s="20"/>
    </row>
    <row r="23" spans="3:9" x14ac:dyDescent="0.25">
      <c r="C23" t="s">
        <v>647</v>
      </c>
      <c r="D23" s="138">
        <v>37.855347212634044</v>
      </c>
      <c r="E23" s="138">
        <v>65.171132356890695</v>
      </c>
      <c r="F23" s="138">
        <v>43.5</v>
      </c>
      <c r="I23" s="20"/>
    </row>
    <row r="24" spans="3:9" x14ac:dyDescent="0.25">
      <c r="C24" t="s">
        <v>77</v>
      </c>
      <c r="D24" s="138">
        <v>77.351241951205751</v>
      </c>
      <c r="E24" s="138">
        <v>74.478112301551405</v>
      </c>
      <c r="F24" s="138">
        <v>58.2</v>
      </c>
      <c r="I24" s="20"/>
    </row>
    <row r="25" spans="3:9" x14ac:dyDescent="0.25">
      <c r="C25" t="s">
        <v>81</v>
      </c>
      <c r="D25" s="138">
        <v>139.07102635403291</v>
      </c>
      <c r="E25" s="138">
        <v>119.2860419049173</v>
      </c>
      <c r="F25" s="138">
        <v>95.7</v>
      </c>
      <c r="I25" s="20"/>
    </row>
    <row r="26" spans="3:9" x14ac:dyDescent="0.25">
      <c r="C26" s="10" t="s">
        <v>21</v>
      </c>
      <c r="D26" s="322">
        <v>2879.0238037200006</v>
      </c>
      <c r="E26" s="322">
        <v>3397.5430000000006</v>
      </c>
      <c r="F26" s="322">
        <v>2826.8809999999999</v>
      </c>
    </row>
  </sheetData>
  <mergeCells count="2">
    <mergeCell ref="A1:F1"/>
    <mergeCell ref="A3:F3"/>
  </mergeCells>
  <pageMargins left="0.45" right="0.45" top="0.5" bottom="0.5" header="0.3" footer="0.3"/>
  <pageSetup scale="78" orientation="landscape" r:id="rId1"/>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DB854-FA43-4968-914B-C2DA0DDE31FC}">
  <sheetPr>
    <pageSetUpPr fitToPage="1"/>
  </sheetPr>
  <dimension ref="A1:F35"/>
  <sheetViews>
    <sheetView zoomScaleNormal="100" workbookViewId="0">
      <selection activeCell="E11" sqref="E11"/>
    </sheetView>
  </sheetViews>
  <sheetFormatPr defaultRowHeight="15.75" x14ac:dyDescent="0.25"/>
  <cols>
    <col min="1" max="1" width="89.625" customWidth="1"/>
    <col min="2" max="2" width="7.5" customWidth="1"/>
    <col min="3" max="3" width="16.625" bestFit="1" customWidth="1"/>
    <col min="4" max="6" width="8.75" customWidth="1"/>
    <col min="8" max="8" width="11.875" bestFit="1" customWidth="1"/>
  </cols>
  <sheetData>
    <row r="1" spans="1:6" s="2" customFormat="1" ht="26.25" x14ac:dyDescent="0.4">
      <c r="A1" s="336" t="s">
        <v>65</v>
      </c>
      <c r="B1" s="336"/>
      <c r="C1" s="336"/>
      <c r="D1" s="336"/>
      <c r="E1" s="336"/>
      <c r="F1" s="336"/>
    </row>
    <row r="2" spans="1:6" ht="4.5" customHeight="1" x14ac:dyDescent="0.25">
      <c r="A2" s="257"/>
    </row>
    <row r="3" spans="1:6" ht="18.75" customHeight="1" x14ac:dyDescent="0.3">
      <c r="A3" s="337" t="s">
        <v>373</v>
      </c>
      <c r="B3" s="337"/>
      <c r="C3" s="337"/>
      <c r="D3" s="337"/>
      <c r="E3" s="337"/>
      <c r="F3" s="337"/>
    </row>
    <row r="5" spans="1:6" x14ac:dyDescent="0.25">
      <c r="A5" s="10"/>
      <c r="D5" s="344" t="s">
        <v>90</v>
      </c>
      <c r="E5" s="344"/>
      <c r="F5" s="344"/>
    </row>
    <row r="6" spans="1:6" x14ac:dyDescent="0.25">
      <c r="C6" s="27" t="s">
        <v>89</v>
      </c>
      <c r="D6" s="18">
        <v>2015</v>
      </c>
      <c r="E6" s="18">
        <v>2016</v>
      </c>
      <c r="F6" s="18">
        <v>2017</v>
      </c>
    </row>
    <row r="7" spans="1:6" x14ac:dyDescent="0.25">
      <c r="C7" s="323">
        <v>0</v>
      </c>
      <c r="D7" s="26">
        <v>94228</v>
      </c>
      <c r="E7" s="26">
        <v>79172</v>
      </c>
      <c r="F7" s="26">
        <v>53926</v>
      </c>
    </row>
    <row r="8" spans="1:6" x14ac:dyDescent="0.25">
      <c r="C8" s="324" t="s">
        <v>91</v>
      </c>
      <c r="D8" s="26">
        <v>21112</v>
      </c>
      <c r="E8" s="26">
        <v>20741</v>
      </c>
      <c r="F8" s="26">
        <v>28570</v>
      </c>
    </row>
    <row r="9" spans="1:6" x14ac:dyDescent="0.25">
      <c r="C9" s="324" t="s">
        <v>92</v>
      </c>
      <c r="D9" s="26">
        <v>6080</v>
      </c>
      <c r="E9" s="26">
        <v>5929</v>
      </c>
      <c r="F9" s="26">
        <v>7001</v>
      </c>
    </row>
    <row r="10" spans="1:6" x14ac:dyDescent="0.25">
      <c r="C10" s="324" t="s">
        <v>93</v>
      </c>
      <c r="D10" s="26">
        <v>2649</v>
      </c>
      <c r="E10" s="26">
        <v>2628</v>
      </c>
      <c r="F10" s="26">
        <v>2671</v>
      </c>
    </row>
    <row r="11" spans="1:6" x14ac:dyDescent="0.25">
      <c r="D11" s="29">
        <f t="shared" ref="D11" si="0">SUM(D7:D10)</f>
        <v>124069</v>
      </c>
      <c r="E11" s="29">
        <f>SUM(E7:E10)</f>
        <v>108470</v>
      </c>
      <c r="F11" s="29">
        <f t="shared" ref="F11" si="1">SUM(F7:F10)</f>
        <v>92168</v>
      </c>
    </row>
    <row r="13" spans="1:6" x14ac:dyDescent="0.25">
      <c r="D13" s="344" t="s">
        <v>374</v>
      </c>
      <c r="E13" s="344"/>
      <c r="F13" s="344"/>
    </row>
    <row r="14" spans="1:6" x14ac:dyDescent="0.25">
      <c r="C14" s="27" t="s">
        <v>89</v>
      </c>
      <c r="D14" s="18">
        <v>2015</v>
      </c>
      <c r="E14" s="18">
        <v>2016</v>
      </c>
      <c r="F14" s="18">
        <v>2017</v>
      </c>
    </row>
    <row r="15" spans="1:6" x14ac:dyDescent="0.25">
      <c r="C15" s="323">
        <v>0</v>
      </c>
      <c r="D15" s="20">
        <v>0</v>
      </c>
      <c r="E15" s="20">
        <v>0</v>
      </c>
      <c r="F15" s="20">
        <v>0</v>
      </c>
    </row>
    <row r="16" spans="1:6" x14ac:dyDescent="0.25">
      <c r="C16" s="324" t="s">
        <v>91</v>
      </c>
      <c r="D16" s="20">
        <v>42.369183999999997</v>
      </c>
      <c r="E16" s="20">
        <v>41.617210999999998</v>
      </c>
      <c r="F16" s="20">
        <v>52.687468000000003</v>
      </c>
    </row>
    <row r="17" spans="1:6" x14ac:dyDescent="0.25">
      <c r="C17" s="324" t="s">
        <v>92</v>
      </c>
      <c r="D17" s="20">
        <v>207.99258699999999</v>
      </c>
      <c r="E17" s="20">
        <v>202.73451600000001</v>
      </c>
      <c r="F17" s="20">
        <v>236.492583</v>
      </c>
    </row>
    <row r="18" spans="1:6" x14ac:dyDescent="0.25">
      <c r="C18" s="324" t="s">
        <v>93</v>
      </c>
      <c r="D18" s="20">
        <v>2292.5634930000001</v>
      </c>
      <c r="E18" s="20">
        <v>2276.39</v>
      </c>
      <c r="F18" s="20">
        <v>1971.87</v>
      </c>
    </row>
    <row r="19" spans="1:6" x14ac:dyDescent="0.25">
      <c r="A19" s="10"/>
      <c r="D19" s="30">
        <f t="shared" ref="D19" si="2">SUM(D15:D18)</f>
        <v>2542.925264</v>
      </c>
      <c r="E19" s="30">
        <f>SUM(E15:E18)</f>
        <v>2520.7417270000001</v>
      </c>
      <c r="F19" s="30">
        <f t="shared" ref="F19" si="3">SUM(F15:F18)</f>
        <v>2261.0500509999997</v>
      </c>
    </row>
    <row r="21" spans="1:6" x14ac:dyDescent="0.25">
      <c r="D21" s="344" t="s">
        <v>375</v>
      </c>
      <c r="E21" s="344"/>
      <c r="F21" s="344"/>
    </row>
    <row r="22" spans="1:6" x14ac:dyDescent="0.25">
      <c r="A22" s="10"/>
      <c r="C22" s="27" t="s">
        <v>89</v>
      </c>
      <c r="D22" s="18">
        <v>2015</v>
      </c>
      <c r="E22" s="18">
        <v>2016</v>
      </c>
      <c r="F22" s="18">
        <v>2017</v>
      </c>
    </row>
    <row r="23" spans="1:6" x14ac:dyDescent="0.25">
      <c r="C23" s="323">
        <v>0</v>
      </c>
      <c r="D23" s="31">
        <f>+D7/D$11</f>
        <v>0.75948061159516078</v>
      </c>
      <c r="E23" s="31">
        <f t="shared" ref="E23:F23" si="4">+E7/E$11</f>
        <v>0.72989766755785013</v>
      </c>
      <c r="F23" s="31">
        <f t="shared" si="4"/>
        <v>0.58508376009026997</v>
      </c>
    </row>
    <row r="24" spans="1:6" x14ac:dyDescent="0.25">
      <c r="C24" s="324" t="s">
        <v>91</v>
      </c>
      <c r="D24" s="31">
        <f>+D8/D$11</f>
        <v>0.17016337683063457</v>
      </c>
      <c r="E24" s="31">
        <f>+E8/E$11</f>
        <v>0.19121416059740021</v>
      </c>
      <c r="F24" s="31">
        <f>+F8/F$11</f>
        <v>0.30997743251453869</v>
      </c>
    </row>
    <row r="25" spans="1:6" x14ac:dyDescent="0.25">
      <c r="C25" s="324" t="s">
        <v>92</v>
      </c>
      <c r="D25" s="31">
        <f t="shared" ref="D25:F27" si="5">+D9/D$11</f>
        <v>4.9004989159258154E-2</v>
      </c>
      <c r="E25" s="31">
        <f t="shared" si="5"/>
        <v>5.4660274730340186E-2</v>
      </c>
      <c r="F25" s="31">
        <f t="shared" si="5"/>
        <v>7.5959118132106582E-2</v>
      </c>
    </row>
    <row r="26" spans="1:6" x14ac:dyDescent="0.25">
      <c r="C26" s="324" t="s">
        <v>93</v>
      </c>
      <c r="D26" s="31">
        <f t="shared" si="5"/>
        <v>2.1351022414946522E-2</v>
      </c>
      <c r="E26" s="31">
        <f t="shared" si="5"/>
        <v>2.4227897114409515E-2</v>
      </c>
      <c r="F26" s="31">
        <f t="shared" si="5"/>
        <v>2.8979689263084803E-2</v>
      </c>
    </row>
    <row r="27" spans="1:6" x14ac:dyDescent="0.25">
      <c r="D27" s="32">
        <f t="shared" si="5"/>
        <v>1</v>
      </c>
      <c r="E27" s="32">
        <f t="shared" si="5"/>
        <v>1</v>
      </c>
      <c r="F27" s="32">
        <f t="shared" si="5"/>
        <v>1</v>
      </c>
    </row>
    <row r="29" spans="1:6" x14ac:dyDescent="0.25">
      <c r="D29" s="344" t="s">
        <v>376</v>
      </c>
      <c r="E29" s="344"/>
      <c r="F29" s="344"/>
    </row>
    <row r="30" spans="1:6" x14ac:dyDescent="0.25">
      <c r="C30" s="27" t="s">
        <v>89</v>
      </c>
      <c r="D30" s="18">
        <v>2015</v>
      </c>
      <c r="E30" s="18">
        <v>2016</v>
      </c>
      <c r="F30" s="18">
        <v>2017</v>
      </c>
    </row>
    <row r="31" spans="1:6" x14ac:dyDescent="0.25">
      <c r="C31" s="323">
        <v>0</v>
      </c>
      <c r="D31" s="31">
        <f>+D15/D$19</f>
        <v>0</v>
      </c>
      <c r="E31" s="31">
        <f t="shared" ref="E31:F31" si="6">+E15/E$19</f>
        <v>0</v>
      </c>
      <c r="F31" s="31">
        <f t="shared" si="6"/>
        <v>0</v>
      </c>
    </row>
    <row r="32" spans="1:6" x14ac:dyDescent="0.25">
      <c r="C32" s="324" t="s">
        <v>91</v>
      </c>
      <c r="D32" s="31">
        <f t="shared" ref="D32:F35" si="7">+D16/D$19</f>
        <v>1.6661592300732279E-2</v>
      </c>
      <c r="E32" s="31">
        <f t="shared" si="7"/>
        <v>1.6509906808076572E-2</v>
      </c>
      <c r="F32" s="31">
        <f t="shared" si="7"/>
        <v>2.3302212163192847E-2</v>
      </c>
    </row>
    <row r="33" spans="3:6" x14ac:dyDescent="0.25">
      <c r="C33" s="324" t="s">
        <v>92</v>
      </c>
      <c r="D33" s="31">
        <f t="shared" si="7"/>
        <v>8.179264642360326E-2</v>
      </c>
      <c r="E33" s="31">
        <f t="shared" si="7"/>
        <v>8.0426532329148856E-2</v>
      </c>
      <c r="F33" s="31">
        <f t="shared" si="7"/>
        <v>0.1045941388583618</v>
      </c>
    </row>
    <row r="34" spans="3:6" x14ac:dyDescent="0.25">
      <c r="C34" s="324" t="s">
        <v>93</v>
      </c>
      <c r="D34" s="31">
        <f t="shared" si="7"/>
        <v>0.90154576127566455</v>
      </c>
      <c r="E34" s="31">
        <f t="shared" si="7"/>
        <v>0.90306356086277451</v>
      </c>
      <c r="F34" s="31">
        <f t="shared" si="7"/>
        <v>0.87210364897844539</v>
      </c>
    </row>
    <row r="35" spans="3:6" x14ac:dyDescent="0.25">
      <c r="D35" s="32">
        <f t="shared" si="7"/>
        <v>1</v>
      </c>
      <c r="E35" s="32">
        <f t="shared" si="7"/>
        <v>1</v>
      </c>
      <c r="F35" s="32">
        <f t="shared" si="7"/>
        <v>1</v>
      </c>
    </row>
  </sheetData>
  <mergeCells count="6">
    <mergeCell ref="D29:F29"/>
    <mergeCell ref="A1:F1"/>
    <mergeCell ref="A3:F3"/>
    <mergeCell ref="D5:F5"/>
    <mergeCell ref="D13:F13"/>
    <mergeCell ref="D21:F21"/>
  </mergeCells>
  <pageMargins left="0.45" right="0.45" top="0.5" bottom="0.5" header="0.3" footer="0.3"/>
  <pageSetup scale="78" orientation="landscape" r:id="rId1"/>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0569-AAB5-4794-BC8B-5996E0539B10}">
  <sheetPr>
    <pageSetUpPr fitToPage="1"/>
  </sheetPr>
  <dimension ref="A1:G38"/>
  <sheetViews>
    <sheetView zoomScaleNormal="100" zoomScalePageLayoutView="60" workbookViewId="0">
      <selection sqref="A1:G1"/>
    </sheetView>
  </sheetViews>
  <sheetFormatPr defaultRowHeight="15.75" x14ac:dyDescent="0.25"/>
  <cols>
    <col min="1" max="1" width="82.75" customWidth="1"/>
    <col min="2" max="2" width="7.5" customWidth="1"/>
    <col min="3" max="3" width="9.125" customWidth="1"/>
    <col min="4" max="5" width="8.75" customWidth="1"/>
    <col min="6" max="6" width="10" customWidth="1"/>
    <col min="7" max="7" width="13.125" customWidth="1"/>
  </cols>
  <sheetData>
    <row r="1" spans="1:7" s="2" customFormat="1" ht="26.25" x14ac:dyDescent="0.4">
      <c r="A1" s="336" t="s">
        <v>65</v>
      </c>
      <c r="B1" s="336"/>
      <c r="C1" s="336"/>
      <c r="D1" s="336"/>
      <c r="E1" s="336"/>
      <c r="F1" s="336"/>
      <c r="G1" s="336"/>
    </row>
    <row r="2" spans="1:7" ht="4.5" customHeight="1" x14ac:dyDescent="0.25">
      <c r="A2" s="257"/>
    </row>
    <row r="3" spans="1:7" ht="18.75" customHeight="1" x14ac:dyDescent="0.3">
      <c r="A3" s="337" t="s">
        <v>377</v>
      </c>
      <c r="B3" s="337"/>
      <c r="C3" s="337"/>
      <c r="D3" s="337"/>
      <c r="E3" s="337"/>
      <c r="F3" s="337"/>
      <c r="G3" s="337"/>
    </row>
    <row r="4" spans="1:7" ht="15.75" customHeight="1" x14ac:dyDescent="0.25">
      <c r="A4" s="255"/>
      <c r="C4" s="255"/>
      <c r="D4" s="325"/>
      <c r="E4" s="325"/>
      <c r="F4" s="326"/>
      <c r="G4" s="327"/>
    </row>
    <row r="5" spans="1:7" ht="15.75" customHeight="1" x14ac:dyDescent="0.25">
      <c r="A5" s="255"/>
      <c r="C5" s="253" t="s">
        <v>123</v>
      </c>
      <c r="D5" s="18" t="s">
        <v>378</v>
      </c>
      <c r="E5" s="18" t="s">
        <v>379</v>
      </c>
      <c r="F5" s="12" t="s">
        <v>648</v>
      </c>
      <c r="G5" s="18" t="s">
        <v>380</v>
      </c>
    </row>
    <row r="6" spans="1:7" x14ac:dyDescent="0.25">
      <c r="A6" s="255"/>
      <c r="C6" s="251">
        <v>2008</v>
      </c>
      <c r="D6" s="34">
        <v>109696</v>
      </c>
      <c r="E6" s="34">
        <v>160281</v>
      </c>
      <c r="F6" s="34">
        <v>54217</v>
      </c>
      <c r="G6" s="34">
        <v>80195</v>
      </c>
    </row>
    <row r="7" spans="1:7" x14ac:dyDescent="0.25">
      <c r="A7" s="255"/>
      <c r="C7" s="251">
        <v>2009</v>
      </c>
      <c r="D7" s="34">
        <v>104918</v>
      </c>
      <c r="E7" s="34">
        <v>162906</v>
      </c>
      <c r="F7" s="34">
        <v>60472</v>
      </c>
      <c r="G7" s="34">
        <v>77165</v>
      </c>
    </row>
    <row r="8" spans="1:7" x14ac:dyDescent="0.25">
      <c r="A8" s="255"/>
      <c r="C8" s="251">
        <v>2010</v>
      </c>
      <c r="D8" s="34">
        <v>108861</v>
      </c>
      <c r="E8" s="34">
        <v>164745</v>
      </c>
      <c r="F8" s="34">
        <v>66126</v>
      </c>
      <c r="G8" s="34">
        <v>78511</v>
      </c>
    </row>
    <row r="9" spans="1:7" x14ac:dyDescent="0.25">
      <c r="A9" s="255"/>
      <c r="C9" s="251">
        <v>2011</v>
      </c>
      <c r="D9" s="34">
        <v>113909</v>
      </c>
      <c r="E9" s="34">
        <v>169451</v>
      </c>
      <c r="F9" s="34">
        <v>72408</v>
      </c>
      <c r="G9" s="34">
        <v>79650</v>
      </c>
    </row>
    <row r="10" spans="1:7" x14ac:dyDescent="0.25">
      <c r="A10" s="255"/>
      <c r="C10" s="251">
        <v>2012</v>
      </c>
      <c r="D10" s="34">
        <v>116744</v>
      </c>
      <c r="E10" s="34">
        <v>171710</v>
      </c>
      <c r="F10" s="34">
        <v>78089</v>
      </c>
      <c r="G10" s="34">
        <v>80563</v>
      </c>
    </row>
    <row r="11" spans="1:7" x14ac:dyDescent="0.25">
      <c r="A11" s="255"/>
      <c r="C11" s="251">
        <v>2013</v>
      </c>
      <c r="D11" s="34">
        <v>117681</v>
      </c>
      <c r="E11" s="34">
        <v>174238</v>
      </c>
      <c r="F11" s="34">
        <v>83645</v>
      </c>
      <c r="G11" s="34">
        <v>80409</v>
      </c>
    </row>
    <row r="12" spans="1:7" x14ac:dyDescent="0.25">
      <c r="A12" s="255"/>
      <c r="C12" s="251">
        <v>2014</v>
      </c>
      <c r="D12" s="34">
        <v>122660</v>
      </c>
      <c r="E12" s="34">
        <v>179419</v>
      </c>
      <c r="F12" s="34">
        <v>90814</v>
      </c>
      <c r="G12" s="34">
        <v>81455</v>
      </c>
    </row>
    <row r="13" spans="1:7" x14ac:dyDescent="0.25">
      <c r="A13" s="255"/>
      <c r="C13" s="251">
        <v>2015</v>
      </c>
      <c r="D13" s="34">
        <v>124069</v>
      </c>
      <c r="E13" s="34">
        <v>182173</v>
      </c>
      <c r="F13" s="34">
        <v>97770</v>
      </c>
      <c r="G13" s="34">
        <v>82031</v>
      </c>
    </row>
    <row r="14" spans="1:7" x14ac:dyDescent="0.25">
      <c r="A14" s="255"/>
      <c r="C14" s="251">
        <v>2016</v>
      </c>
      <c r="D14" s="34">
        <v>108470</v>
      </c>
      <c r="E14" s="34">
        <v>184888</v>
      </c>
      <c r="F14" s="34">
        <v>102470</v>
      </c>
      <c r="G14" s="34">
        <v>82868</v>
      </c>
    </row>
    <row r="15" spans="1:7" x14ac:dyDescent="0.25">
      <c r="A15" s="255"/>
      <c r="C15" s="251">
        <v>2017</v>
      </c>
      <c r="D15" s="34">
        <v>92168</v>
      </c>
      <c r="E15" s="34">
        <v>188887</v>
      </c>
      <c r="F15" s="34">
        <v>108797</v>
      </c>
      <c r="G15" s="34">
        <v>83313</v>
      </c>
    </row>
    <row r="16" spans="1:7" x14ac:dyDescent="0.25">
      <c r="A16" s="255"/>
      <c r="C16" s="251"/>
      <c r="D16" s="34"/>
      <c r="E16" s="34"/>
      <c r="F16" s="34"/>
      <c r="G16" s="34"/>
    </row>
    <row r="17" spans="1:7" x14ac:dyDescent="0.25">
      <c r="A17" s="255"/>
      <c r="C17" s="251"/>
      <c r="D17" s="34"/>
      <c r="E17" s="34"/>
      <c r="F17" s="34"/>
      <c r="G17" s="34"/>
    </row>
    <row r="18" spans="1:7" x14ac:dyDescent="0.25">
      <c r="A18" s="255"/>
      <c r="C18" s="251"/>
      <c r="D18" s="34"/>
      <c r="E18" s="34"/>
      <c r="F18" s="34"/>
      <c r="G18" s="34"/>
    </row>
    <row r="19" spans="1:7" x14ac:dyDescent="0.25">
      <c r="A19" s="255"/>
      <c r="C19" s="251"/>
      <c r="D19" s="34"/>
      <c r="E19" s="34"/>
      <c r="F19" s="34"/>
      <c r="G19" s="34"/>
    </row>
    <row r="20" spans="1:7" x14ac:dyDescent="0.25">
      <c r="A20" s="255"/>
      <c r="C20" s="251"/>
      <c r="D20" s="34"/>
      <c r="E20" s="34"/>
      <c r="F20" s="34"/>
      <c r="G20" s="34"/>
    </row>
    <row r="21" spans="1:7" x14ac:dyDescent="0.25">
      <c r="A21" s="255"/>
      <c r="C21" s="251"/>
      <c r="D21" s="34"/>
      <c r="E21" s="34"/>
      <c r="F21" s="34"/>
      <c r="G21" s="34"/>
    </row>
    <row r="22" spans="1:7" x14ac:dyDescent="0.25">
      <c r="A22" s="255"/>
      <c r="C22" s="251"/>
      <c r="D22" s="34"/>
      <c r="E22" s="34"/>
      <c r="F22" s="34"/>
      <c r="G22" s="34"/>
    </row>
    <row r="23" spans="1:7" x14ac:dyDescent="0.25">
      <c r="A23" s="255"/>
      <c r="C23" s="251"/>
      <c r="D23" s="34"/>
      <c r="E23" s="34"/>
      <c r="F23" s="34"/>
      <c r="G23" s="34"/>
    </row>
    <row r="24" spans="1:7" x14ac:dyDescent="0.25">
      <c r="A24" s="255"/>
      <c r="C24" s="251"/>
      <c r="D24" s="34"/>
      <c r="E24" s="34"/>
      <c r="F24" s="34"/>
      <c r="G24" s="34"/>
    </row>
    <row r="25" spans="1:7" x14ac:dyDescent="0.25">
      <c r="A25" s="255"/>
      <c r="C25" s="251"/>
      <c r="D25" s="34"/>
      <c r="E25" s="34"/>
      <c r="F25" s="34"/>
      <c r="G25" s="34"/>
    </row>
    <row r="26" spans="1:7" x14ac:dyDescent="0.25">
      <c r="A26" s="255"/>
      <c r="C26" s="255"/>
      <c r="D26" s="34"/>
      <c r="E26" s="34"/>
      <c r="F26" s="34"/>
      <c r="G26" s="34"/>
    </row>
    <row r="27" spans="1:7" x14ac:dyDescent="0.25">
      <c r="A27" s="255"/>
      <c r="C27" s="255"/>
      <c r="D27" s="34"/>
      <c r="E27" s="34"/>
      <c r="F27" s="34"/>
      <c r="G27" s="34"/>
    </row>
    <row r="28" spans="1:7" x14ac:dyDescent="0.25">
      <c r="A28" s="341" t="s">
        <v>62</v>
      </c>
      <c r="B28" s="341"/>
      <c r="C28" s="341"/>
      <c r="D28" s="341"/>
      <c r="E28" s="341"/>
      <c r="F28" s="341"/>
      <c r="G28" s="341"/>
    </row>
    <row r="29" spans="1:7" x14ac:dyDescent="0.25">
      <c r="A29" s="165"/>
    </row>
    <row r="30" spans="1:7" ht="15.75" customHeight="1" x14ac:dyDescent="0.25">
      <c r="A30" s="345" t="s">
        <v>649</v>
      </c>
      <c r="B30" s="345"/>
      <c r="C30" s="345"/>
      <c r="D30" s="345"/>
      <c r="E30" s="345"/>
      <c r="F30" s="345"/>
      <c r="G30" s="345"/>
    </row>
    <row r="31" spans="1:7" ht="15.75" customHeight="1" x14ac:dyDescent="0.25">
      <c r="A31" s="345"/>
      <c r="B31" s="345"/>
      <c r="C31" s="345"/>
      <c r="D31" s="345"/>
      <c r="E31" s="345"/>
      <c r="F31" s="345"/>
      <c r="G31" s="345"/>
    </row>
    <row r="32" spans="1:7" ht="15.75" customHeight="1" x14ac:dyDescent="0.25">
      <c r="A32" s="328"/>
    </row>
    <row r="33" spans="1:7" ht="15.75" customHeight="1" x14ac:dyDescent="0.25">
      <c r="A33" s="345" t="s">
        <v>650</v>
      </c>
      <c r="B33" s="345"/>
      <c r="C33" s="345"/>
      <c r="D33" s="345"/>
      <c r="E33" s="345"/>
      <c r="F33" s="345"/>
      <c r="G33" s="345"/>
    </row>
    <row r="34" spans="1:7" ht="15.75" customHeight="1" x14ac:dyDescent="0.25">
      <c r="A34" s="345"/>
      <c r="B34" s="345"/>
      <c r="C34" s="345"/>
      <c r="D34" s="345"/>
      <c r="E34" s="345"/>
      <c r="F34" s="345"/>
      <c r="G34" s="345"/>
    </row>
    <row r="35" spans="1:7" x14ac:dyDescent="0.25">
      <c r="A35" s="328"/>
      <c r="B35" s="328"/>
      <c r="C35" s="328"/>
      <c r="D35" s="328"/>
      <c r="E35" s="328"/>
      <c r="F35" s="328"/>
      <c r="G35" s="328"/>
    </row>
    <row r="36" spans="1:7" x14ac:dyDescent="0.25">
      <c r="A36" s="329"/>
    </row>
    <row r="37" spans="1:7" x14ac:dyDescent="0.25">
      <c r="A37" s="329"/>
    </row>
    <row r="38" spans="1:7" x14ac:dyDescent="0.25">
      <c r="A38" s="329"/>
    </row>
  </sheetData>
  <mergeCells count="5">
    <mergeCell ref="A1:G1"/>
    <mergeCell ref="A3:G3"/>
    <mergeCell ref="A28:G28"/>
    <mergeCell ref="A30:G31"/>
    <mergeCell ref="A33:G34"/>
  </mergeCells>
  <pageMargins left="0.45" right="0.45" top="0.5" bottom="0.5" header="0.3" footer="0.3"/>
  <pageSetup scale="78" orientation="landscape" r:id="rId1"/>
  <customProperties>
    <customPr name="_pios_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412C8-14E9-4B5E-B426-4CBED5205455}">
  <sheetPr>
    <pageSetUpPr fitToPage="1"/>
  </sheetPr>
  <dimension ref="A1:Q44"/>
  <sheetViews>
    <sheetView zoomScaleNormal="100" workbookViewId="0">
      <selection activeCell="C43" sqref="C43"/>
    </sheetView>
  </sheetViews>
  <sheetFormatPr defaultRowHeight="15.75" x14ac:dyDescent="0.25"/>
  <cols>
    <col min="1" max="1" width="10.75" customWidth="1"/>
    <col min="2" max="2" width="16" bestFit="1" customWidth="1"/>
    <col min="3" max="3" width="43.75" customWidth="1"/>
    <col min="4" max="4" width="18.125" customWidth="1"/>
    <col min="5" max="5" width="7.5" customWidth="1"/>
    <col min="6" max="6" width="11.25" bestFit="1" customWidth="1"/>
    <col min="7" max="7" width="8.75" customWidth="1"/>
    <col min="8" max="8" width="8.875" bestFit="1" customWidth="1"/>
    <col min="9" max="10" width="7.5" customWidth="1"/>
    <col min="12" max="12" width="11.375" bestFit="1" customWidth="1"/>
  </cols>
  <sheetData>
    <row r="1" spans="1:13" s="2" customFormat="1" ht="26.25" x14ac:dyDescent="0.4">
      <c r="A1" s="336" t="s">
        <v>94</v>
      </c>
      <c r="B1" s="336"/>
      <c r="C1" s="336"/>
      <c r="D1" s="336"/>
      <c r="E1" s="336"/>
      <c r="F1" s="336"/>
      <c r="G1" s="336"/>
      <c r="H1" s="336"/>
      <c r="I1" s="336"/>
      <c r="J1" s="336"/>
    </row>
    <row r="2" spans="1:13" ht="4.5" customHeight="1" x14ac:dyDescent="0.25">
      <c r="A2" s="257"/>
      <c r="B2" s="257"/>
      <c r="C2" s="257"/>
      <c r="D2" s="257"/>
    </row>
    <row r="3" spans="1:13" ht="18.75" x14ac:dyDescent="0.3">
      <c r="A3" s="337" t="s">
        <v>95</v>
      </c>
      <c r="B3" s="337"/>
      <c r="C3" s="337"/>
      <c r="D3" s="337"/>
      <c r="E3" s="337"/>
      <c r="F3" s="337"/>
      <c r="G3" s="337"/>
      <c r="H3" s="337"/>
      <c r="I3" s="337"/>
      <c r="J3" s="337"/>
    </row>
    <row r="5" spans="1:13" x14ac:dyDescent="0.25">
      <c r="F5" s="253" t="s">
        <v>42</v>
      </c>
      <c r="G5" s="18" t="s">
        <v>96</v>
      </c>
      <c r="H5" s="18" t="s">
        <v>97</v>
      </c>
      <c r="I5" s="18" t="s">
        <v>98</v>
      </c>
      <c r="J5" s="18" t="s">
        <v>99</v>
      </c>
      <c r="K5" s="11"/>
      <c r="L5" s="11"/>
      <c r="M5" s="251"/>
    </row>
    <row r="6" spans="1:13" x14ac:dyDescent="0.25">
      <c r="F6" s="251" t="s">
        <v>43</v>
      </c>
      <c r="G6" s="138">
        <v>465.14299999999997</v>
      </c>
      <c r="H6" s="138">
        <v>198.727</v>
      </c>
      <c r="I6" s="138">
        <v>3.3039999999999998</v>
      </c>
      <c r="J6" s="138">
        <v>-3.6240000000000001</v>
      </c>
      <c r="K6" s="36"/>
      <c r="L6" s="36"/>
      <c r="M6" s="251"/>
    </row>
    <row r="7" spans="1:13" x14ac:dyDescent="0.25">
      <c r="F7" s="251" t="s">
        <v>44</v>
      </c>
      <c r="G7" s="138">
        <v>541.37300000000005</v>
      </c>
      <c r="H7" s="138">
        <v>170.38399999999999</v>
      </c>
      <c r="I7" s="138">
        <v>2.4299999999999997</v>
      </c>
      <c r="J7" s="138">
        <v>-3.59</v>
      </c>
      <c r="K7" s="36"/>
      <c r="L7" s="36"/>
      <c r="M7" s="251"/>
    </row>
    <row r="8" spans="1:13" x14ac:dyDescent="0.25">
      <c r="F8" s="251" t="s">
        <v>45</v>
      </c>
      <c r="G8" s="138">
        <v>678.31700000000001</v>
      </c>
      <c r="H8" s="138">
        <v>169.16</v>
      </c>
      <c r="I8" s="138">
        <v>2.9380000000000002</v>
      </c>
      <c r="J8" s="138">
        <v>-3.64</v>
      </c>
      <c r="K8" s="36"/>
      <c r="L8" s="36"/>
      <c r="M8" s="251"/>
    </row>
    <row r="9" spans="1:13" x14ac:dyDescent="0.25">
      <c r="F9" s="251" t="s">
        <v>46</v>
      </c>
      <c r="G9" s="138">
        <v>662.97</v>
      </c>
      <c r="H9" s="138">
        <v>350.52499999999998</v>
      </c>
      <c r="I9" s="138">
        <v>3.145</v>
      </c>
      <c r="J9" s="138">
        <v>-4.2430000000000003</v>
      </c>
      <c r="K9" s="36"/>
      <c r="L9" s="36"/>
      <c r="M9" s="251"/>
    </row>
    <row r="10" spans="1:13" x14ac:dyDescent="0.25">
      <c r="F10" s="251" t="s">
        <v>47</v>
      </c>
      <c r="G10" s="138">
        <v>676.38300000000004</v>
      </c>
      <c r="H10" s="138">
        <v>451.47399999999999</v>
      </c>
      <c r="I10" s="138">
        <v>3.4379999999999997</v>
      </c>
      <c r="J10" s="138">
        <v>-5.383</v>
      </c>
      <c r="K10" s="36"/>
      <c r="L10" s="36"/>
      <c r="M10" s="251"/>
    </row>
    <row r="11" spans="1:13" x14ac:dyDescent="0.25">
      <c r="F11" s="251" t="s">
        <v>48</v>
      </c>
      <c r="G11" s="138">
        <v>711.726</v>
      </c>
      <c r="H11" s="138">
        <v>439.65100000000001</v>
      </c>
      <c r="I11" s="138">
        <v>4.7079999999999993</v>
      </c>
      <c r="J11" s="138">
        <v>-5.0999999999999996</v>
      </c>
      <c r="K11" s="36"/>
      <c r="L11" s="36"/>
      <c r="M11" s="251"/>
    </row>
    <row r="12" spans="1:13" x14ac:dyDescent="0.25">
      <c r="F12" s="251" t="s">
        <v>49</v>
      </c>
      <c r="G12" s="138">
        <v>775.86400000000003</v>
      </c>
      <c r="H12" s="138">
        <v>518.11800000000005</v>
      </c>
      <c r="I12" s="138">
        <v>5.1879999999999997</v>
      </c>
      <c r="J12" s="138">
        <v>-5.859</v>
      </c>
      <c r="K12" s="36"/>
      <c r="L12" s="36"/>
      <c r="M12" s="251"/>
    </row>
    <row r="13" spans="1:13" x14ac:dyDescent="0.25">
      <c r="F13" s="251" t="s">
        <v>50</v>
      </c>
      <c r="G13" s="138">
        <v>785.53599999999994</v>
      </c>
      <c r="H13" s="138">
        <v>563.26300000000003</v>
      </c>
      <c r="I13" s="138">
        <v>6.1420000000000003</v>
      </c>
      <c r="J13" s="138">
        <v>-6.0609999999999999</v>
      </c>
      <c r="K13" s="36"/>
      <c r="L13" s="36"/>
      <c r="M13" s="251"/>
    </row>
    <row r="14" spans="1:13" x14ac:dyDescent="0.25">
      <c r="F14" s="251" t="s">
        <v>51</v>
      </c>
      <c r="G14" s="138">
        <v>872.65700000000004</v>
      </c>
      <c r="H14" s="138">
        <v>504.92</v>
      </c>
      <c r="I14" s="138">
        <v>5.3999999999999995</v>
      </c>
      <c r="J14" s="138">
        <v>-6.1820000000000004</v>
      </c>
      <c r="K14" s="36"/>
      <c r="L14" s="36"/>
      <c r="M14" s="251"/>
    </row>
    <row r="15" spans="1:13" x14ac:dyDescent="0.25">
      <c r="F15" s="251" t="s">
        <v>52</v>
      </c>
      <c r="G15" s="138">
        <v>817.82500000000005</v>
      </c>
      <c r="H15" s="138">
        <v>471.072</v>
      </c>
      <c r="I15" s="138">
        <v>3.476</v>
      </c>
      <c r="J15" s="138">
        <v>-5.7039999999999997</v>
      </c>
      <c r="K15" s="36"/>
      <c r="L15" s="36"/>
      <c r="M15" s="251"/>
    </row>
    <row r="16" spans="1:13" x14ac:dyDescent="0.25">
      <c r="F16" s="251" t="s">
        <v>53</v>
      </c>
      <c r="G16" s="138">
        <v>783.12400000000002</v>
      </c>
      <c r="H16" s="138">
        <v>443.96899999999999</v>
      </c>
      <c r="I16" s="138">
        <v>3.4289999999999998</v>
      </c>
      <c r="J16" s="138">
        <v>-5.3719999999999999</v>
      </c>
      <c r="K16" s="36"/>
      <c r="L16" s="36"/>
      <c r="M16" s="251"/>
    </row>
    <row r="17" spans="1:17" x14ac:dyDescent="0.25">
      <c r="F17" s="251" t="s">
        <v>54</v>
      </c>
      <c r="G17" s="138">
        <v>890.62300000000005</v>
      </c>
      <c r="H17" s="138">
        <v>441.55799999999999</v>
      </c>
      <c r="I17" s="138">
        <v>4.3179999999999996</v>
      </c>
      <c r="J17" s="138">
        <v>-6.4779999999999998</v>
      </c>
      <c r="K17" s="36"/>
      <c r="L17" s="36"/>
      <c r="M17" s="251"/>
    </row>
    <row r="18" spans="1:17" x14ac:dyDescent="0.25">
      <c r="F18" s="251" t="s">
        <v>55</v>
      </c>
      <c r="G18" s="138">
        <v>854.62800000000004</v>
      </c>
      <c r="H18" s="138">
        <v>454.40100000000001</v>
      </c>
      <c r="I18" s="138">
        <v>3.226</v>
      </c>
      <c r="J18" s="138">
        <v>-5.9829999999999997</v>
      </c>
      <c r="K18" s="36"/>
      <c r="L18" s="36"/>
      <c r="M18" s="251"/>
    </row>
    <row r="19" spans="1:17" x14ac:dyDescent="0.25">
      <c r="F19" s="251" t="s">
        <v>56</v>
      </c>
      <c r="G19" s="138">
        <v>835.279</v>
      </c>
      <c r="H19" s="138">
        <v>448.13600000000002</v>
      </c>
      <c r="I19" s="138">
        <v>1.4770000000000001</v>
      </c>
      <c r="J19" s="138">
        <v>-5.6630000000000003</v>
      </c>
      <c r="K19" s="36"/>
      <c r="L19" s="36"/>
      <c r="M19" s="251"/>
    </row>
    <row r="20" spans="1:17" x14ac:dyDescent="0.25">
      <c r="F20" s="251" t="s">
        <v>57</v>
      </c>
      <c r="G20" s="138">
        <v>861.97900000000004</v>
      </c>
      <c r="H20" s="138">
        <v>403.666</v>
      </c>
      <c r="I20" s="138">
        <v>2.427</v>
      </c>
      <c r="J20" s="138">
        <v>-6.2519999999999998</v>
      </c>
      <c r="K20" s="36"/>
      <c r="L20" s="36"/>
      <c r="M20" s="251"/>
    </row>
    <row r="21" spans="1:17" x14ac:dyDescent="0.25">
      <c r="F21" s="251" t="s">
        <v>58</v>
      </c>
      <c r="G21" s="138">
        <v>907.19399999999996</v>
      </c>
      <c r="H21" s="138">
        <v>399.37900000000002</v>
      </c>
      <c r="I21" s="138">
        <v>3.556</v>
      </c>
      <c r="J21" s="138">
        <v>-5.2229999999999999</v>
      </c>
      <c r="K21" s="36"/>
      <c r="L21" s="36"/>
      <c r="M21" s="251"/>
    </row>
    <row r="22" spans="1:17" x14ac:dyDescent="0.25">
      <c r="F22" s="251" t="s">
        <v>59</v>
      </c>
      <c r="G22" s="138">
        <v>863.12800000000004</v>
      </c>
      <c r="H22" s="138">
        <v>370.26499999999999</v>
      </c>
      <c r="I22" s="138">
        <v>2.5499999999999998</v>
      </c>
      <c r="J22" s="138">
        <v>-5.407</v>
      </c>
      <c r="K22" s="36"/>
      <c r="L22" s="36"/>
      <c r="M22" s="251"/>
    </row>
    <row r="23" spans="1:17" x14ac:dyDescent="0.25">
      <c r="F23" s="251" t="s">
        <v>60</v>
      </c>
      <c r="G23" s="138">
        <v>788.44399999999996</v>
      </c>
      <c r="H23" s="138">
        <v>364.596</v>
      </c>
      <c r="I23" s="138">
        <v>1.9690000000000001</v>
      </c>
      <c r="J23" s="138">
        <v>-5.0759999999999996</v>
      </c>
      <c r="K23" s="36"/>
      <c r="L23" s="36"/>
      <c r="M23" s="330"/>
    </row>
    <row r="24" spans="1:17" x14ac:dyDescent="0.25">
      <c r="F24" s="251" t="s">
        <v>61</v>
      </c>
      <c r="G24" s="138">
        <v>906.92399999999998</v>
      </c>
      <c r="H24" s="138">
        <v>344.49</v>
      </c>
      <c r="I24" s="138">
        <v>3.9569999999999999</v>
      </c>
      <c r="J24" s="138">
        <v>-5.32</v>
      </c>
      <c r="K24" s="36"/>
      <c r="L24" s="36"/>
      <c r="M24" s="36"/>
    </row>
    <row r="25" spans="1:17" x14ac:dyDescent="0.25">
      <c r="F25" s="251" t="s">
        <v>640</v>
      </c>
      <c r="G25" s="138">
        <v>821.71799999999996</v>
      </c>
      <c r="H25" s="138">
        <v>285.21600000000001</v>
      </c>
      <c r="I25" s="138">
        <v>2.4039999999999999</v>
      </c>
      <c r="J25" s="138">
        <v>-5.077</v>
      </c>
      <c r="K25" s="36"/>
      <c r="L25" s="36"/>
      <c r="M25" s="36"/>
    </row>
    <row r="26" spans="1:17" x14ac:dyDescent="0.25">
      <c r="F26" s="251"/>
      <c r="L26" s="36"/>
    </row>
    <row r="27" spans="1:17" x14ac:dyDescent="0.25">
      <c r="L27" s="36"/>
    </row>
    <row r="28" spans="1:17" x14ac:dyDescent="0.25">
      <c r="A28" s="341" t="s">
        <v>100</v>
      </c>
      <c r="B28" s="341"/>
      <c r="C28" s="10"/>
      <c r="D28" s="341" t="s">
        <v>101</v>
      </c>
      <c r="E28" s="341"/>
      <c r="F28" s="341"/>
      <c r="G28" s="341"/>
      <c r="H28" s="341"/>
      <c r="I28" s="341"/>
      <c r="J28" s="341"/>
    </row>
    <row r="29" spans="1:17" x14ac:dyDescent="0.25">
      <c r="A29" s="254"/>
      <c r="B29" s="10"/>
      <c r="C29" s="10"/>
      <c r="P29" s="15"/>
      <c r="Q29" s="24"/>
    </row>
    <row r="30" spans="1:17" ht="15.75" customHeight="1" x14ac:dyDescent="0.25">
      <c r="A30" s="10" t="s">
        <v>102</v>
      </c>
      <c r="B30" s="11" t="s">
        <v>103</v>
      </c>
      <c r="D30" s="340" t="s">
        <v>104</v>
      </c>
      <c r="E30" s="340"/>
      <c r="F30" s="340"/>
      <c r="G30" s="340"/>
      <c r="H30" s="340"/>
      <c r="I30" s="340"/>
      <c r="J30" s="340"/>
      <c r="P30" s="15"/>
      <c r="Q30" s="24"/>
    </row>
    <row r="31" spans="1:17" ht="15.75" customHeight="1" x14ac:dyDescent="0.25">
      <c r="A31" s="251" t="s">
        <v>96</v>
      </c>
      <c r="B31" s="41">
        <v>5.8999999999999997E-2</v>
      </c>
      <c r="C31" s="254"/>
      <c r="D31" s="340"/>
      <c r="E31" s="340"/>
      <c r="F31" s="340"/>
      <c r="G31" s="340"/>
      <c r="H31" s="340"/>
      <c r="I31" s="340"/>
      <c r="J31" s="340"/>
      <c r="P31" s="15"/>
      <c r="Q31" s="24"/>
    </row>
    <row r="32" spans="1:17" x14ac:dyDescent="0.25">
      <c r="A32" s="251" t="s">
        <v>105</v>
      </c>
      <c r="B32" s="41">
        <v>0.05</v>
      </c>
      <c r="C32" s="314"/>
      <c r="D32" s="340"/>
      <c r="E32" s="340"/>
      <c r="F32" s="340"/>
      <c r="G32" s="340"/>
      <c r="H32" s="340"/>
      <c r="I32" s="340"/>
      <c r="J32" s="340"/>
      <c r="P32" s="15"/>
      <c r="Q32" s="24"/>
    </row>
    <row r="33" spans="1:17" x14ac:dyDescent="0.25">
      <c r="A33" s="251" t="s">
        <v>106</v>
      </c>
      <c r="B33" s="41">
        <v>0.05</v>
      </c>
      <c r="C33" s="314"/>
      <c r="P33" s="15"/>
      <c r="Q33" s="24"/>
    </row>
    <row r="34" spans="1:17" ht="15.75" customHeight="1" x14ac:dyDescent="0.25">
      <c r="A34" s="251" t="s">
        <v>107</v>
      </c>
      <c r="B34" s="41">
        <v>0.05</v>
      </c>
      <c r="C34" s="314"/>
      <c r="D34" s="341" t="s">
        <v>108</v>
      </c>
      <c r="E34" s="341"/>
      <c r="F34" s="341"/>
      <c r="G34" s="341"/>
      <c r="H34" s="341"/>
      <c r="I34" s="341"/>
      <c r="J34" s="341"/>
      <c r="P34" s="15"/>
      <c r="Q34" s="24"/>
    </row>
    <row r="35" spans="1:17" x14ac:dyDescent="0.25">
      <c r="A35" s="251" t="s">
        <v>98</v>
      </c>
      <c r="B35" s="41">
        <v>0.05</v>
      </c>
      <c r="C35" s="314"/>
      <c r="D35" s="10"/>
      <c r="E35" s="10"/>
      <c r="F35" s="10"/>
      <c r="G35" s="10"/>
      <c r="P35" s="15"/>
      <c r="Q35" s="24"/>
    </row>
    <row r="36" spans="1:17" ht="15.75" customHeight="1" x14ac:dyDescent="0.25">
      <c r="A36" s="251"/>
      <c r="B36" s="42"/>
      <c r="C36" s="256"/>
      <c r="D36" s="340" t="s">
        <v>109</v>
      </c>
      <c r="E36" s="340"/>
      <c r="F36" s="340"/>
      <c r="G36" s="340"/>
      <c r="H36" s="340"/>
      <c r="I36" s="340"/>
      <c r="J36" s="340"/>
      <c r="P36" s="15"/>
      <c r="Q36" s="24"/>
    </row>
    <row r="37" spans="1:17" ht="15.75" customHeight="1" x14ac:dyDescent="0.25">
      <c r="A37" s="340" t="s">
        <v>381</v>
      </c>
      <c r="B37" s="340"/>
      <c r="C37" s="340"/>
      <c r="D37" s="340"/>
      <c r="E37" s="340"/>
      <c r="F37" s="340"/>
      <c r="G37" s="340"/>
      <c r="H37" s="340"/>
      <c r="I37" s="340"/>
      <c r="J37" s="340"/>
      <c r="P37" s="15"/>
      <c r="Q37" s="24"/>
    </row>
    <row r="38" spans="1:17" x14ac:dyDescent="0.25">
      <c r="A38" s="340"/>
      <c r="B38" s="340"/>
      <c r="C38" s="340"/>
      <c r="D38" s="340"/>
      <c r="E38" s="340"/>
      <c r="F38" s="340"/>
      <c r="G38" s="340"/>
      <c r="H38" s="340"/>
      <c r="I38" s="340"/>
      <c r="J38" s="340"/>
      <c r="P38" s="15"/>
      <c r="Q38" s="24"/>
    </row>
    <row r="39" spans="1:17" x14ac:dyDescent="0.25">
      <c r="A39" s="256"/>
      <c r="B39" s="256"/>
      <c r="C39" s="256"/>
      <c r="P39" s="15"/>
      <c r="Q39" s="24"/>
    </row>
    <row r="40" spans="1:17" x14ac:dyDescent="0.25">
      <c r="A40" s="162"/>
      <c r="B40" s="44"/>
      <c r="P40" s="15"/>
      <c r="Q40" s="24"/>
    </row>
    <row r="41" spans="1:17" x14ac:dyDescent="0.25">
      <c r="A41" s="162"/>
      <c r="B41" s="162"/>
      <c r="D41" s="10"/>
      <c r="E41" s="10"/>
      <c r="F41" s="10"/>
      <c r="G41" s="10"/>
      <c r="H41" s="10"/>
      <c r="I41" s="10"/>
      <c r="P41" s="15"/>
      <c r="Q41" s="24"/>
    </row>
    <row r="42" spans="1:17" ht="15.75" customHeight="1" x14ac:dyDescent="0.25">
      <c r="D42" s="256"/>
      <c r="E42" s="256"/>
      <c r="F42" s="256"/>
      <c r="G42" s="256"/>
      <c r="H42" s="256"/>
      <c r="I42" s="256"/>
      <c r="P42" s="15"/>
      <c r="Q42" s="24"/>
    </row>
    <row r="43" spans="1:17" x14ac:dyDescent="0.25">
      <c r="D43" s="256"/>
      <c r="E43" s="256"/>
      <c r="F43" s="256"/>
      <c r="G43" s="256"/>
      <c r="H43" s="256"/>
      <c r="I43" s="256"/>
      <c r="P43" s="15"/>
      <c r="Q43" s="24"/>
    </row>
    <row r="44" spans="1:17" x14ac:dyDescent="0.25">
      <c r="P44" s="15"/>
    </row>
  </sheetData>
  <mergeCells count="8">
    <mergeCell ref="D36:J38"/>
    <mergeCell ref="A37:C38"/>
    <mergeCell ref="A1:J1"/>
    <mergeCell ref="A3:J3"/>
    <mergeCell ref="A28:B28"/>
    <mergeCell ref="D28:J28"/>
    <mergeCell ref="D30:J32"/>
    <mergeCell ref="D34:J34"/>
  </mergeCells>
  <pageMargins left="0.45" right="0.45" top="0.5" bottom="0.5" header="0.3" footer="0.3"/>
  <pageSetup scale="78" orientation="landscape" r:id="rId1"/>
  <customProperties>
    <customPr name="_pios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A2CA2-01B2-437E-AA64-FE4C0DBB312A}">
  <sheetPr>
    <pageSetUpPr fitToPage="1"/>
  </sheetPr>
  <dimension ref="A1:N52"/>
  <sheetViews>
    <sheetView zoomScaleNormal="100" workbookViewId="0">
      <selection activeCell="A39" sqref="A39"/>
    </sheetView>
  </sheetViews>
  <sheetFormatPr defaultRowHeight="15.75" x14ac:dyDescent="0.25"/>
  <cols>
    <col min="1" max="1" width="80.625" customWidth="1"/>
    <col min="2" max="2" width="7.5" customWidth="1"/>
    <col min="3" max="3" width="11.25" customWidth="1"/>
    <col min="4" max="4" width="10" customWidth="1"/>
    <col min="5" max="5" width="10.625" bestFit="1" customWidth="1"/>
    <col min="6" max="7" width="10" customWidth="1"/>
    <col min="9" max="9" width="11.375" bestFit="1" customWidth="1"/>
  </cols>
  <sheetData>
    <row r="1" spans="1:11" s="2" customFormat="1" ht="26.25" x14ac:dyDescent="0.4">
      <c r="A1" s="336" t="s">
        <v>110</v>
      </c>
      <c r="B1" s="336"/>
      <c r="C1" s="336"/>
      <c r="D1" s="336"/>
      <c r="E1" s="336"/>
      <c r="F1" s="336"/>
      <c r="G1" s="336"/>
    </row>
    <row r="2" spans="1:11" ht="4.5" customHeight="1" x14ac:dyDescent="0.25">
      <c r="A2" s="257"/>
    </row>
    <row r="3" spans="1:11" ht="18.75" x14ac:dyDescent="0.3">
      <c r="A3" s="337" t="s">
        <v>111</v>
      </c>
      <c r="B3" s="337"/>
      <c r="C3" s="337"/>
      <c r="D3" s="337"/>
      <c r="E3" s="337"/>
      <c r="F3" s="337"/>
      <c r="G3" s="337"/>
    </row>
    <row r="5" spans="1:11" x14ac:dyDescent="0.25">
      <c r="C5" s="243" t="s">
        <v>42</v>
      </c>
      <c r="D5" s="18" t="s">
        <v>112</v>
      </c>
      <c r="E5" s="18" t="s">
        <v>511</v>
      </c>
      <c r="F5" s="18" t="s">
        <v>98</v>
      </c>
      <c r="G5" s="18" t="s">
        <v>21</v>
      </c>
      <c r="H5" s="11"/>
      <c r="J5" s="11"/>
    </row>
    <row r="6" spans="1:11" x14ac:dyDescent="0.25">
      <c r="C6" s="242" t="s">
        <v>43</v>
      </c>
      <c r="D6" s="138">
        <v>45.960983770000006</v>
      </c>
      <c r="E6" s="138">
        <v>223.38051093999999</v>
      </c>
      <c r="F6" s="138">
        <v>22.079248140000001</v>
      </c>
      <c r="G6" s="138">
        <v>291.42074285000001</v>
      </c>
      <c r="H6" s="36"/>
      <c r="J6" s="36"/>
      <c r="K6" s="45"/>
    </row>
    <row r="7" spans="1:11" x14ac:dyDescent="0.25">
      <c r="C7" s="242" t="s">
        <v>44</v>
      </c>
      <c r="D7" s="138">
        <v>53.43</v>
      </c>
      <c r="E7" s="138">
        <v>226.04499999999999</v>
      </c>
      <c r="F7" s="138">
        <v>21.08</v>
      </c>
      <c r="G7" s="138">
        <v>300.55499999999995</v>
      </c>
      <c r="H7" s="36"/>
      <c r="J7" s="36"/>
      <c r="K7" s="45"/>
    </row>
    <row r="8" spans="1:11" x14ac:dyDescent="0.25">
      <c r="C8" s="242" t="s">
        <v>45</v>
      </c>
      <c r="D8" s="138">
        <v>50.155694930000003</v>
      </c>
      <c r="E8" s="138">
        <v>247.47922645</v>
      </c>
      <c r="F8" s="138">
        <v>32.973688949999996</v>
      </c>
      <c r="G8" s="138">
        <v>330.60861032999998</v>
      </c>
      <c r="H8" s="36"/>
      <c r="J8" s="36"/>
      <c r="K8" s="45"/>
    </row>
    <row r="9" spans="1:11" x14ac:dyDescent="0.25">
      <c r="C9" s="242" t="s">
        <v>46</v>
      </c>
      <c r="D9" s="138">
        <v>71.153238280000011</v>
      </c>
      <c r="E9" s="138">
        <v>279.18040628000006</v>
      </c>
      <c r="F9" s="138">
        <v>40.434200400000002</v>
      </c>
      <c r="G9" s="138">
        <v>390.76784496000005</v>
      </c>
      <c r="H9" s="36"/>
      <c r="J9" s="36"/>
      <c r="K9" s="45"/>
    </row>
    <row r="10" spans="1:11" x14ac:dyDescent="0.25">
      <c r="C10" s="242" t="s">
        <v>47</v>
      </c>
      <c r="D10" s="138">
        <v>47.898490030000005</v>
      </c>
      <c r="E10" s="138">
        <v>320.33014630999998</v>
      </c>
      <c r="F10" s="138">
        <v>42.471596529999992</v>
      </c>
      <c r="G10" s="138">
        <v>410.70023286999998</v>
      </c>
      <c r="H10" s="36"/>
      <c r="J10" s="36"/>
      <c r="K10" s="45"/>
    </row>
    <row r="11" spans="1:11" x14ac:dyDescent="0.25">
      <c r="C11" s="242" t="s">
        <v>48</v>
      </c>
      <c r="D11" s="138">
        <v>36.944785790000005</v>
      </c>
      <c r="E11" s="138">
        <v>312.05726255000002</v>
      </c>
      <c r="F11" s="138">
        <v>41.368921239999999</v>
      </c>
      <c r="G11" s="138">
        <v>390.37096958000006</v>
      </c>
      <c r="H11" s="36"/>
      <c r="J11" s="36"/>
      <c r="K11" s="45"/>
    </row>
    <row r="12" spans="1:11" x14ac:dyDescent="0.25">
      <c r="C12" s="242" t="s">
        <v>49</v>
      </c>
      <c r="D12" s="138">
        <v>30.989885720000004</v>
      </c>
      <c r="E12" s="138">
        <v>335.61016790000002</v>
      </c>
      <c r="F12" s="138">
        <v>45.889726039999992</v>
      </c>
      <c r="G12" s="138">
        <v>412.48977966000001</v>
      </c>
      <c r="H12" s="36"/>
      <c r="J12" s="36"/>
      <c r="K12" s="45"/>
    </row>
    <row r="13" spans="1:11" x14ac:dyDescent="0.25">
      <c r="C13" s="242" t="s">
        <v>50</v>
      </c>
      <c r="D13" s="138">
        <v>40.655159159999997</v>
      </c>
      <c r="E13" s="138">
        <v>337.28166742999997</v>
      </c>
      <c r="F13" s="138">
        <v>40.292069580000003</v>
      </c>
      <c r="G13" s="138">
        <v>418.22889616999998</v>
      </c>
      <c r="H13" s="36"/>
      <c r="J13" s="36"/>
      <c r="K13" s="45"/>
    </row>
    <row r="14" spans="1:11" x14ac:dyDescent="0.25">
      <c r="C14" s="242" t="s">
        <v>51</v>
      </c>
      <c r="D14" s="138">
        <v>46.228266310000009</v>
      </c>
      <c r="E14" s="138">
        <v>347.85762124999997</v>
      </c>
      <c r="F14" s="138">
        <v>37.449276619999999</v>
      </c>
      <c r="G14" s="138">
        <v>431.53516417999992</v>
      </c>
      <c r="H14" s="36"/>
      <c r="J14" s="36"/>
      <c r="K14" s="45"/>
    </row>
    <row r="15" spans="1:11" x14ac:dyDescent="0.25">
      <c r="C15" s="242" t="s">
        <v>52</v>
      </c>
      <c r="D15" s="138">
        <v>96.370574300000001</v>
      </c>
      <c r="E15" s="138">
        <v>329.98823204999997</v>
      </c>
      <c r="F15" s="138">
        <v>33.16952474</v>
      </c>
      <c r="G15" s="138">
        <v>459.52833108999994</v>
      </c>
      <c r="H15" s="36"/>
      <c r="J15" s="36"/>
      <c r="K15" s="45"/>
    </row>
    <row r="16" spans="1:11" x14ac:dyDescent="0.25">
      <c r="C16" s="242" t="s">
        <v>53</v>
      </c>
      <c r="D16" s="138">
        <v>147.92090756999997</v>
      </c>
      <c r="E16" s="138">
        <v>242.00028573</v>
      </c>
      <c r="F16" s="138">
        <v>38.673119250000006</v>
      </c>
      <c r="G16" s="138">
        <v>428.59431254999998</v>
      </c>
      <c r="H16" s="36"/>
      <c r="J16" s="36"/>
      <c r="K16" s="45"/>
    </row>
    <row r="17" spans="1:14" x14ac:dyDescent="0.25">
      <c r="C17" s="242" t="s">
        <v>54</v>
      </c>
      <c r="D17" s="138">
        <v>67.989202579999997</v>
      </c>
      <c r="E17" s="138">
        <v>342.45723853999999</v>
      </c>
      <c r="F17" s="138">
        <v>47.962103499999998</v>
      </c>
      <c r="G17" s="138">
        <v>458.40854461999999</v>
      </c>
      <c r="H17" s="36"/>
      <c r="J17" s="36"/>
      <c r="K17" s="45"/>
    </row>
    <row r="18" spans="1:14" x14ac:dyDescent="0.25">
      <c r="C18" s="242" t="s">
        <v>55</v>
      </c>
      <c r="D18" s="138">
        <v>73.280761079999991</v>
      </c>
      <c r="E18" s="138">
        <v>332.71850293</v>
      </c>
      <c r="F18" s="138">
        <v>40.94660669000001</v>
      </c>
      <c r="G18" s="138">
        <v>446.9458707</v>
      </c>
      <c r="H18" s="36"/>
      <c r="J18" s="36"/>
      <c r="K18" s="45"/>
    </row>
    <row r="19" spans="1:14" x14ac:dyDescent="0.25">
      <c r="C19" s="242" t="s">
        <v>56</v>
      </c>
      <c r="D19" s="138">
        <v>43.510218710000011</v>
      </c>
      <c r="E19" s="138">
        <v>353.12545080000007</v>
      </c>
      <c r="F19" s="138">
        <v>35.437558010000004</v>
      </c>
      <c r="G19" s="138">
        <v>432.07322752000005</v>
      </c>
      <c r="H19" s="36"/>
      <c r="J19" s="36"/>
      <c r="K19" s="45"/>
    </row>
    <row r="20" spans="1:14" x14ac:dyDescent="0.25">
      <c r="C20" s="242" t="s">
        <v>57</v>
      </c>
      <c r="D20" s="138">
        <v>56.952460311000003</v>
      </c>
      <c r="E20" s="138">
        <v>341.11878116999992</v>
      </c>
      <c r="F20" s="138">
        <v>56.236020710000005</v>
      </c>
      <c r="G20" s="138">
        <v>454.30726219099989</v>
      </c>
      <c r="H20" s="36"/>
      <c r="J20" s="36"/>
      <c r="K20" s="45"/>
    </row>
    <row r="21" spans="1:14" x14ac:dyDescent="0.25">
      <c r="C21" s="242" t="s">
        <v>58</v>
      </c>
      <c r="D21" s="138">
        <v>51.342162830000007</v>
      </c>
      <c r="E21" s="138">
        <v>362.82405426999998</v>
      </c>
      <c r="F21" s="138">
        <v>50.460235119999993</v>
      </c>
      <c r="G21" s="138">
        <v>464.62645221999998</v>
      </c>
      <c r="H21" s="36"/>
      <c r="J21" s="36"/>
      <c r="K21" s="45"/>
    </row>
    <row r="22" spans="1:14" x14ac:dyDescent="0.25">
      <c r="C22" s="242" t="s">
        <v>59</v>
      </c>
      <c r="D22" s="138">
        <v>42.017154250000004</v>
      </c>
      <c r="E22" s="138">
        <v>347.03035349000004</v>
      </c>
      <c r="F22" s="138">
        <v>44.378331700000004</v>
      </c>
      <c r="G22" s="138">
        <v>433.42583944</v>
      </c>
      <c r="H22" s="36"/>
      <c r="J22" s="36"/>
      <c r="K22" s="45"/>
    </row>
    <row r="23" spans="1:14" x14ac:dyDescent="0.25">
      <c r="C23" s="242" t="s">
        <v>60</v>
      </c>
      <c r="D23" s="138">
        <v>33.296739769999995</v>
      </c>
      <c r="E23" s="138">
        <v>363.07218472000005</v>
      </c>
      <c r="F23" s="138">
        <v>54.487881799999997</v>
      </c>
      <c r="G23" s="138">
        <v>450.85680629000001</v>
      </c>
      <c r="H23" s="36"/>
      <c r="J23" s="36"/>
      <c r="K23" s="45"/>
    </row>
    <row r="24" spans="1:14" x14ac:dyDescent="0.25">
      <c r="C24" s="242" t="s">
        <v>61</v>
      </c>
      <c r="D24" s="138">
        <v>27.847087360000003</v>
      </c>
      <c r="E24" s="138">
        <v>347.08088695999999</v>
      </c>
      <c r="F24" s="138">
        <v>69.374597429999994</v>
      </c>
      <c r="G24" s="138">
        <v>444.30257174999997</v>
      </c>
      <c r="H24" s="36"/>
      <c r="J24" s="36"/>
      <c r="K24" s="45"/>
    </row>
    <row r="25" spans="1:14" x14ac:dyDescent="0.25">
      <c r="C25" s="242" t="s">
        <v>640</v>
      </c>
      <c r="D25" s="138">
        <v>42.808510910000003</v>
      </c>
      <c r="E25" s="138">
        <v>361.23022383</v>
      </c>
      <c r="F25" s="138">
        <v>69.539936940000018</v>
      </c>
      <c r="G25" s="138">
        <v>473.57867168000001</v>
      </c>
      <c r="H25" s="36"/>
      <c r="J25" s="36"/>
      <c r="K25" s="45"/>
    </row>
    <row r="27" spans="1:14" x14ac:dyDescent="0.25">
      <c r="A27" s="10"/>
      <c r="B27" s="10"/>
      <c r="C27" s="10"/>
      <c r="D27" s="10"/>
      <c r="E27" s="10"/>
      <c r="F27" s="10"/>
      <c r="G27" s="10"/>
    </row>
    <row r="28" spans="1:14" x14ac:dyDescent="0.25">
      <c r="A28" s="341" t="s">
        <v>62</v>
      </c>
      <c r="B28" s="341"/>
      <c r="C28" s="341"/>
      <c r="D28" s="341"/>
      <c r="E28" s="341"/>
      <c r="F28" s="341"/>
      <c r="G28" s="341"/>
    </row>
    <row r="29" spans="1:14" x14ac:dyDescent="0.25">
      <c r="A29" s="10"/>
      <c r="B29" s="10"/>
      <c r="C29" s="10"/>
      <c r="D29" s="10"/>
      <c r="E29" s="10"/>
      <c r="F29" s="10"/>
      <c r="G29" s="10"/>
    </row>
    <row r="30" spans="1:14" x14ac:dyDescent="0.25">
      <c r="A30" s="340" t="s">
        <v>113</v>
      </c>
      <c r="B30" s="340"/>
      <c r="C30" s="340"/>
      <c r="D30" s="340"/>
      <c r="E30" s="340"/>
      <c r="F30" s="340"/>
      <c r="G30" s="340"/>
    </row>
    <row r="31" spans="1:14" ht="15.75" customHeight="1" x14ac:dyDescent="0.25">
      <c r="A31" s="340"/>
      <c r="B31" s="340"/>
      <c r="C31" s="340"/>
      <c r="D31" s="340"/>
      <c r="E31" s="340"/>
      <c r="F31" s="340"/>
      <c r="G31" s="340"/>
      <c r="M31" s="15"/>
      <c r="N31" s="24"/>
    </row>
    <row r="32" spans="1:14" ht="15.75" customHeight="1" x14ac:dyDescent="0.25">
      <c r="A32" s="245"/>
      <c r="B32" s="245"/>
      <c r="C32" s="245"/>
      <c r="D32" s="245"/>
      <c r="E32" s="245"/>
      <c r="F32" s="245"/>
      <c r="G32" s="245"/>
      <c r="M32" s="15"/>
      <c r="N32" s="24"/>
    </row>
    <row r="33" spans="1:14" ht="15.75" customHeight="1" x14ac:dyDescent="0.25">
      <c r="A33" s="340" t="s">
        <v>114</v>
      </c>
      <c r="B33" s="340"/>
      <c r="C33" s="340"/>
      <c r="D33" s="340"/>
      <c r="E33" s="340"/>
      <c r="F33" s="340"/>
      <c r="G33" s="340"/>
      <c r="M33" s="15"/>
      <c r="N33" s="24"/>
    </row>
    <row r="34" spans="1:14" ht="15.75" customHeight="1" x14ac:dyDescent="0.25">
      <c r="A34" s="340"/>
      <c r="B34" s="340"/>
      <c r="C34" s="340"/>
      <c r="D34" s="340"/>
      <c r="E34" s="340"/>
      <c r="F34" s="340"/>
      <c r="G34" s="340"/>
      <c r="M34" s="15"/>
      <c r="N34" s="24"/>
    </row>
    <row r="35" spans="1:14" x14ac:dyDescent="0.25">
      <c r="M35" s="15"/>
      <c r="N35" s="24"/>
    </row>
    <row r="36" spans="1:14" ht="15.75" customHeight="1" x14ac:dyDescent="0.25">
      <c r="M36" s="15"/>
      <c r="N36" s="24"/>
    </row>
    <row r="37" spans="1:14" x14ac:dyDescent="0.25">
      <c r="M37" s="15"/>
      <c r="N37" s="24"/>
    </row>
    <row r="38" spans="1:14" x14ac:dyDescent="0.25">
      <c r="M38" s="15"/>
      <c r="N38" s="24"/>
    </row>
    <row r="39" spans="1:14" x14ac:dyDescent="0.25">
      <c r="A39" s="245"/>
      <c r="M39" s="15"/>
      <c r="N39" s="24"/>
    </row>
    <row r="40" spans="1:14" x14ac:dyDescent="0.25">
      <c r="A40" s="162"/>
      <c r="M40" s="15"/>
      <c r="N40" s="24"/>
    </row>
    <row r="41" spans="1:14" x14ac:dyDescent="0.25">
      <c r="A41" s="162"/>
      <c r="B41" s="10"/>
      <c r="D41" s="10"/>
      <c r="E41" s="10"/>
      <c r="F41" s="10"/>
      <c r="G41" s="10"/>
      <c r="M41" s="15"/>
      <c r="N41" s="24"/>
    </row>
    <row r="42" spans="1:14" ht="15.75" customHeight="1" x14ac:dyDescent="0.25">
      <c r="A42" s="162"/>
      <c r="B42" s="250"/>
      <c r="C42" s="10"/>
      <c r="D42" s="250"/>
      <c r="E42" s="250"/>
      <c r="F42" s="250"/>
      <c r="G42" s="250"/>
      <c r="M42" s="15"/>
      <c r="N42" s="24"/>
    </row>
    <row r="43" spans="1:14" x14ac:dyDescent="0.25">
      <c r="B43" s="250"/>
      <c r="C43" s="250"/>
      <c r="D43" s="250"/>
      <c r="E43" s="250"/>
      <c r="F43" s="250"/>
      <c r="G43" s="250"/>
      <c r="M43" s="15"/>
      <c r="N43" s="24"/>
    </row>
    <row r="44" spans="1:14" x14ac:dyDescent="0.25">
      <c r="C44" s="250"/>
      <c r="M44" s="15"/>
    </row>
    <row r="45" spans="1:14" x14ac:dyDescent="0.25">
      <c r="I45" s="10"/>
    </row>
    <row r="48" spans="1:14" x14ac:dyDescent="0.25">
      <c r="H48" s="10"/>
    </row>
    <row r="52" spans="3:7" x14ac:dyDescent="0.25">
      <c r="C52" s="242"/>
      <c r="D52" s="35"/>
      <c r="E52" s="35"/>
      <c r="F52" s="35"/>
      <c r="G52" s="35"/>
    </row>
  </sheetData>
  <mergeCells count="5">
    <mergeCell ref="A1:G1"/>
    <mergeCell ref="A3:G3"/>
    <mergeCell ref="A28:G28"/>
    <mergeCell ref="A30:G31"/>
    <mergeCell ref="A33:G34"/>
  </mergeCells>
  <pageMargins left="0.45" right="0.45" top="0.5" bottom="0.5" header="0.3" footer="0.3"/>
  <pageSetup scale="78" orientation="landscape" r:id="rId1"/>
  <customProperties>
    <customPr name="_pios_i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F182-9CD4-4F26-ACED-C86361C2379B}">
  <sheetPr>
    <pageSetUpPr fitToPage="1"/>
  </sheetPr>
  <dimension ref="A1:P45"/>
  <sheetViews>
    <sheetView zoomScaleNormal="100" workbookViewId="0">
      <selection activeCell="E43" sqref="E43"/>
    </sheetView>
  </sheetViews>
  <sheetFormatPr defaultRowHeight="15.75" x14ac:dyDescent="0.25"/>
  <cols>
    <col min="1" max="1" width="55" customWidth="1"/>
    <col min="2" max="2" width="7.5" customWidth="1"/>
    <col min="3" max="3" width="9.625" bestFit="1" customWidth="1"/>
    <col min="4" max="4" width="7.5" bestFit="1" customWidth="1"/>
    <col min="5" max="5" width="25.375" bestFit="1" customWidth="1"/>
    <col min="6" max="6" width="10.25" style="162" bestFit="1" customWidth="1"/>
    <col min="7" max="9" width="8.25" customWidth="1"/>
    <col min="11" max="11" width="11.375" bestFit="1" customWidth="1"/>
  </cols>
  <sheetData>
    <row r="1" spans="1:11" s="2" customFormat="1" ht="26.25" x14ac:dyDescent="0.4">
      <c r="A1" s="336" t="s">
        <v>110</v>
      </c>
      <c r="B1" s="336"/>
      <c r="C1" s="336"/>
      <c r="D1" s="336"/>
      <c r="E1" s="336"/>
      <c r="F1" s="336"/>
      <c r="G1" s="336"/>
      <c r="H1" s="336"/>
      <c r="I1" s="336"/>
    </row>
    <row r="2" spans="1:11" ht="4.5" customHeight="1" x14ac:dyDescent="0.25">
      <c r="A2" s="257"/>
      <c r="B2" s="257"/>
      <c r="C2" s="257"/>
      <c r="D2" s="257"/>
    </row>
    <row r="3" spans="1:11" ht="18.75" x14ac:dyDescent="0.3">
      <c r="A3" s="337" t="s">
        <v>115</v>
      </c>
      <c r="B3" s="337"/>
      <c r="C3" s="337"/>
      <c r="D3" s="337"/>
      <c r="E3" s="337"/>
      <c r="F3" s="337"/>
      <c r="G3" s="337"/>
      <c r="H3" s="337"/>
      <c r="I3" s="337"/>
    </row>
    <row r="5" spans="1:11" x14ac:dyDescent="0.25">
      <c r="C5" s="10" t="s">
        <v>431</v>
      </c>
      <c r="D5" s="10" t="s">
        <v>432</v>
      </c>
      <c r="E5" s="10" t="s">
        <v>433</v>
      </c>
      <c r="F5" s="10" t="s">
        <v>434</v>
      </c>
      <c r="G5" s="11" t="s">
        <v>60</v>
      </c>
      <c r="H5" s="11" t="s">
        <v>61</v>
      </c>
      <c r="I5" s="11" t="s">
        <v>640</v>
      </c>
      <c r="J5" s="11"/>
      <c r="K5" s="242"/>
    </row>
    <row r="6" spans="1:11" x14ac:dyDescent="0.25">
      <c r="C6" s="283" t="s">
        <v>435</v>
      </c>
      <c r="D6" s="283" t="s">
        <v>436</v>
      </c>
      <c r="E6" s="283" t="s">
        <v>437</v>
      </c>
      <c r="F6" s="283" t="s">
        <v>112</v>
      </c>
      <c r="G6" s="20">
        <v>-8.2339900000000004</v>
      </c>
      <c r="H6" s="20">
        <v>-5.4547005199999994</v>
      </c>
      <c r="I6" s="20">
        <v>6.3878070300000003</v>
      </c>
      <c r="J6" s="36"/>
      <c r="K6" s="242"/>
    </row>
    <row r="7" spans="1:11" x14ac:dyDescent="0.25">
      <c r="C7" s="283" t="s">
        <v>435</v>
      </c>
      <c r="D7" s="283" t="s">
        <v>436</v>
      </c>
      <c r="E7" s="283" t="s">
        <v>437</v>
      </c>
      <c r="F7" t="s">
        <v>511</v>
      </c>
      <c r="G7" s="20">
        <v>75.839213970000003</v>
      </c>
      <c r="H7" s="20">
        <v>72.668278950000001</v>
      </c>
      <c r="I7" s="20">
        <v>81.031295999999998</v>
      </c>
      <c r="J7" s="36"/>
      <c r="K7" s="242"/>
    </row>
    <row r="8" spans="1:11" x14ac:dyDescent="0.25">
      <c r="C8" s="283" t="s">
        <v>435</v>
      </c>
      <c r="D8" s="283" t="s">
        <v>436</v>
      </c>
      <c r="E8" s="283" t="s">
        <v>438</v>
      </c>
      <c r="F8" s="283" t="s">
        <v>112</v>
      </c>
      <c r="G8" s="20">
        <v>3.8081280200000003</v>
      </c>
      <c r="H8" s="20">
        <v>2.51000326</v>
      </c>
      <c r="I8" s="20">
        <v>2.6035228099999999</v>
      </c>
      <c r="J8" s="36"/>
      <c r="K8" s="242"/>
    </row>
    <row r="9" spans="1:11" x14ac:dyDescent="0.25">
      <c r="C9" s="283" t="s">
        <v>435</v>
      </c>
      <c r="D9" s="283" t="s">
        <v>436</v>
      </c>
      <c r="E9" s="283" t="s">
        <v>438</v>
      </c>
      <c r="F9" t="s">
        <v>511</v>
      </c>
      <c r="G9" s="20">
        <v>58.272303630000003</v>
      </c>
      <c r="H9" s="20">
        <v>43.972430000000003</v>
      </c>
      <c r="I9" s="20">
        <v>45.366695999999997</v>
      </c>
      <c r="J9" s="36"/>
      <c r="K9" s="242"/>
    </row>
    <row r="10" spans="1:11" x14ac:dyDescent="0.25">
      <c r="C10" s="283" t="s">
        <v>435</v>
      </c>
      <c r="D10" s="283" t="s">
        <v>436</v>
      </c>
      <c r="E10" s="283" t="s">
        <v>439</v>
      </c>
      <c r="F10" s="283" t="s">
        <v>112</v>
      </c>
      <c r="G10" s="20">
        <v>-3.5279332500000002</v>
      </c>
      <c r="H10" s="20">
        <v>-3.6684895399999999</v>
      </c>
      <c r="I10" s="20">
        <v>0.25140711999999998</v>
      </c>
      <c r="J10" s="36"/>
      <c r="K10" s="242"/>
    </row>
    <row r="11" spans="1:11" x14ac:dyDescent="0.25">
      <c r="C11" s="283" t="s">
        <v>435</v>
      </c>
      <c r="D11" s="283" t="s">
        <v>436</v>
      </c>
      <c r="E11" s="283" t="s">
        <v>439</v>
      </c>
      <c r="F11" t="s">
        <v>511</v>
      </c>
      <c r="G11" s="20">
        <v>19.008047689999998</v>
      </c>
      <c r="H11" s="20">
        <v>16.08362</v>
      </c>
      <c r="I11" s="20">
        <v>16.62881123</v>
      </c>
      <c r="J11" s="36"/>
      <c r="K11" s="242"/>
    </row>
    <row r="12" spans="1:11" x14ac:dyDescent="0.25">
      <c r="C12" s="283" t="s">
        <v>98</v>
      </c>
      <c r="D12" s="283" t="s">
        <v>436</v>
      </c>
      <c r="E12" s="283" t="s">
        <v>440</v>
      </c>
      <c r="F12"/>
      <c r="G12" s="20">
        <v>0.15036475999999999</v>
      </c>
      <c r="H12" s="20">
        <v>-0.32046288000000001</v>
      </c>
      <c r="I12" s="20">
        <v>5.3924270000000003E-2</v>
      </c>
      <c r="J12" s="36"/>
      <c r="K12" s="242"/>
    </row>
    <row r="13" spans="1:11" x14ac:dyDescent="0.25">
      <c r="C13" s="283" t="s">
        <v>441</v>
      </c>
      <c r="D13" s="283" t="s">
        <v>442</v>
      </c>
      <c r="E13" s="283" t="s">
        <v>437</v>
      </c>
      <c r="F13"/>
      <c r="G13" s="20">
        <v>281.24684753999998</v>
      </c>
      <c r="H13" s="20">
        <v>317.88770714000003</v>
      </c>
      <c r="I13" s="20">
        <v>300.40506743999998</v>
      </c>
      <c r="J13" s="36"/>
      <c r="K13" s="242"/>
    </row>
    <row r="14" spans="1:11" x14ac:dyDescent="0.25">
      <c r="C14" s="283" t="s">
        <v>98</v>
      </c>
      <c r="D14" s="283" t="s">
        <v>436</v>
      </c>
      <c r="E14" s="283" t="s">
        <v>443</v>
      </c>
      <c r="F14"/>
      <c r="G14" s="20">
        <v>11.806572540000001</v>
      </c>
      <c r="H14" s="20">
        <v>17.178255699999998</v>
      </c>
      <c r="I14" s="20">
        <v>15.659452830000001</v>
      </c>
      <c r="J14" s="36"/>
      <c r="K14" s="242"/>
    </row>
    <row r="15" spans="1:11" x14ac:dyDescent="0.25">
      <c r="C15" s="283" t="s">
        <v>441</v>
      </c>
      <c r="D15" s="283" t="s">
        <v>436</v>
      </c>
      <c r="E15" s="283" t="s">
        <v>438</v>
      </c>
      <c r="F15" s="283" t="s">
        <v>112</v>
      </c>
      <c r="G15" s="20">
        <v>39.073189789999994</v>
      </c>
      <c r="H15" s="20">
        <v>33.702579130000004</v>
      </c>
      <c r="I15" s="20">
        <v>32.625488390000001</v>
      </c>
      <c r="J15" s="36"/>
      <c r="K15" s="242"/>
    </row>
    <row r="16" spans="1:11" x14ac:dyDescent="0.25">
      <c r="C16" s="283" t="s">
        <v>441</v>
      </c>
      <c r="D16" s="283" t="s">
        <v>436</v>
      </c>
      <c r="E16" s="283" t="s">
        <v>438</v>
      </c>
      <c r="F16" t="s">
        <v>511</v>
      </c>
      <c r="G16" s="20">
        <v>202.06942443000003</v>
      </c>
      <c r="H16" s="20">
        <v>205.63997300999998</v>
      </c>
      <c r="I16" s="20">
        <v>209.5083046</v>
      </c>
      <c r="J16" s="36"/>
      <c r="K16" s="242"/>
    </row>
    <row r="17" spans="1:11" x14ac:dyDescent="0.25">
      <c r="C17" s="283" t="s">
        <v>441</v>
      </c>
      <c r="D17" s="283" t="s">
        <v>442</v>
      </c>
      <c r="E17" s="283" t="s">
        <v>439</v>
      </c>
      <c r="F17"/>
      <c r="G17" s="20">
        <v>89.785776939999991</v>
      </c>
      <c r="H17" s="20">
        <v>69.843329459999993</v>
      </c>
      <c r="I17" s="20">
        <v>71.422155290000006</v>
      </c>
      <c r="J17" s="36"/>
      <c r="K17" s="242"/>
    </row>
    <row r="18" spans="1:11" x14ac:dyDescent="0.25">
      <c r="C18" s="283" t="s">
        <v>98</v>
      </c>
      <c r="D18" s="283" t="s">
        <v>436</v>
      </c>
      <c r="E18" s="283" t="s">
        <v>444</v>
      </c>
      <c r="F18"/>
      <c r="G18" s="20">
        <v>3.0820839000000002</v>
      </c>
      <c r="H18" s="20">
        <v>9.8181634500000001</v>
      </c>
      <c r="I18" s="20">
        <v>5.0590355899999997</v>
      </c>
      <c r="J18" s="36"/>
      <c r="K18" s="242"/>
    </row>
    <row r="19" spans="1:11" x14ac:dyDescent="0.25">
      <c r="C19" s="283" t="s">
        <v>441</v>
      </c>
      <c r="D19" s="283" t="s">
        <v>436</v>
      </c>
      <c r="E19" s="283" t="s">
        <v>445</v>
      </c>
      <c r="F19" s="283" t="s">
        <v>112</v>
      </c>
      <c r="G19" s="20">
        <v>2.1773452099999999</v>
      </c>
      <c r="H19" s="20">
        <v>0.75769502999999994</v>
      </c>
      <c r="I19" s="20">
        <v>0.94028556000000008</v>
      </c>
      <c r="J19" s="36"/>
      <c r="K19" s="242"/>
    </row>
    <row r="20" spans="1:11" x14ac:dyDescent="0.25">
      <c r="C20" s="283" t="s">
        <v>441</v>
      </c>
      <c r="D20" s="283" t="s">
        <v>436</v>
      </c>
      <c r="E20" s="283" t="s">
        <v>445</v>
      </c>
      <c r="F20" t="s">
        <v>511</v>
      </c>
      <c r="G20" s="20">
        <v>7.8831949999999997</v>
      </c>
      <c r="H20" s="20">
        <v>8.7165849999999985</v>
      </c>
      <c r="I20" s="20">
        <v>8.6951160000000005</v>
      </c>
      <c r="J20" s="36"/>
      <c r="K20" s="242"/>
    </row>
    <row r="21" spans="1:11" x14ac:dyDescent="0.25">
      <c r="C21" s="283" t="s">
        <v>98</v>
      </c>
      <c r="D21" s="283" t="s">
        <v>436</v>
      </c>
      <c r="E21" s="283" t="s">
        <v>446</v>
      </c>
      <c r="F21"/>
      <c r="G21" s="20">
        <v>3.1582266799999998</v>
      </c>
      <c r="H21" s="20">
        <v>3.2260965000000001</v>
      </c>
      <c r="I21" s="20">
        <v>3.2635587000000004</v>
      </c>
      <c r="J21" s="36"/>
      <c r="K21" s="242"/>
    </row>
    <row r="22" spans="1:11" x14ac:dyDescent="0.25">
      <c r="C22" s="283" t="s">
        <v>98</v>
      </c>
      <c r="D22" s="283" t="s">
        <v>436</v>
      </c>
      <c r="E22" s="283" t="s">
        <v>116</v>
      </c>
      <c r="F22"/>
      <c r="G22" s="20">
        <v>36.290633919999998</v>
      </c>
      <c r="H22" s="20">
        <v>39.472544659999997</v>
      </c>
      <c r="I22" s="20">
        <v>45.503965550000011</v>
      </c>
      <c r="J22" s="36"/>
    </row>
    <row r="23" spans="1:11" x14ac:dyDescent="0.25">
      <c r="C23" s="10" t="s">
        <v>21</v>
      </c>
      <c r="D23" s="10"/>
      <c r="E23" s="10"/>
      <c r="F23"/>
      <c r="G23" s="30">
        <v>821.88943076999999</v>
      </c>
      <c r="H23" s="30">
        <v>832.03360835000012</v>
      </c>
      <c r="I23" s="30">
        <v>845.40589440999997</v>
      </c>
      <c r="J23" s="36"/>
    </row>
    <row r="24" spans="1:11" x14ac:dyDescent="0.25">
      <c r="C24" s="10"/>
      <c r="D24" s="10"/>
      <c r="E24" s="10"/>
      <c r="F24"/>
      <c r="G24" s="30"/>
      <c r="H24" s="30"/>
      <c r="I24" s="30"/>
      <c r="J24" s="36"/>
    </row>
    <row r="25" spans="1:11" x14ac:dyDescent="0.25">
      <c r="C25" t="s">
        <v>435</v>
      </c>
      <c r="D25" s="283" t="s">
        <v>436</v>
      </c>
      <c r="F25"/>
      <c r="G25" s="20">
        <v>145.16577006</v>
      </c>
      <c r="H25" s="20">
        <v>126.11114215000001</v>
      </c>
      <c r="I25" s="20">
        <v>152.26954019000001</v>
      </c>
      <c r="J25" s="36"/>
    </row>
    <row r="26" spans="1:11" x14ac:dyDescent="0.25">
      <c r="C26" s="283" t="s">
        <v>441</v>
      </c>
      <c r="D26" s="283" t="s">
        <v>436</v>
      </c>
      <c r="F26"/>
      <c r="G26" s="20">
        <v>251.20315443000001</v>
      </c>
      <c r="H26" s="20">
        <v>248.81683217</v>
      </c>
      <c r="I26" s="20">
        <v>251.76919455000004</v>
      </c>
      <c r="J26" s="36"/>
    </row>
    <row r="27" spans="1:11" x14ac:dyDescent="0.25">
      <c r="A27" s="3" t="s">
        <v>62</v>
      </c>
      <c r="C27" s="283" t="s">
        <v>441</v>
      </c>
      <c r="D27" s="283" t="s">
        <v>442</v>
      </c>
      <c r="F27"/>
      <c r="G27" s="20">
        <v>371.03262447999998</v>
      </c>
      <c r="H27" s="20">
        <v>387.73103660000004</v>
      </c>
      <c r="I27" s="20">
        <v>371.82722273000002</v>
      </c>
      <c r="J27" s="36"/>
    </row>
    <row r="28" spans="1:11" x14ac:dyDescent="0.25">
      <c r="C28" t="s">
        <v>98</v>
      </c>
      <c r="D28" s="283" t="s">
        <v>436</v>
      </c>
      <c r="F28"/>
      <c r="G28" s="20">
        <v>54.487881799999997</v>
      </c>
      <c r="H28" s="20">
        <v>69.374597429999994</v>
      </c>
      <c r="I28" s="20">
        <v>69.539936940000018</v>
      </c>
      <c r="J28" s="36"/>
    </row>
    <row r="29" spans="1:11" ht="15.75" customHeight="1" x14ac:dyDescent="0.25">
      <c r="A29" s="340" t="s">
        <v>447</v>
      </c>
      <c r="C29" s="10" t="s">
        <v>21</v>
      </c>
      <c r="D29" s="10"/>
      <c r="E29" s="10"/>
      <c r="F29"/>
      <c r="G29" s="30">
        <v>821.88943076999999</v>
      </c>
      <c r="H29" s="30">
        <v>832.03360835000001</v>
      </c>
      <c r="I29" s="30">
        <v>845.40589440999997</v>
      </c>
      <c r="J29" s="36"/>
    </row>
    <row r="30" spans="1:11" x14ac:dyDescent="0.25">
      <c r="A30" s="340"/>
      <c r="C30" s="10"/>
      <c r="D30" s="10"/>
      <c r="E30" s="10"/>
      <c r="F30"/>
      <c r="G30" s="30"/>
      <c r="H30" s="30"/>
      <c r="I30" s="30"/>
      <c r="J30" s="36"/>
      <c r="K30" s="36"/>
    </row>
    <row r="31" spans="1:11" x14ac:dyDescent="0.25">
      <c r="A31" s="340"/>
      <c r="C31" s="341" t="s">
        <v>367</v>
      </c>
      <c r="D31" s="341"/>
      <c r="E31" s="341"/>
      <c r="F31" s="341"/>
      <c r="G31" s="341"/>
      <c r="H31" s="341"/>
      <c r="I31" s="341"/>
      <c r="J31" s="36"/>
      <c r="K31" s="36"/>
    </row>
    <row r="32" spans="1:11" x14ac:dyDescent="0.25">
      <c r="A32" s="340"/>
      <c r="B32" s="10"/>
      <c r="C32" s="10"/>
      <c r="D32" s="10"/>
      <c r="E32" s="10"/>
      <c r="F32" s="10"/>
      <c r="G32" s="10"/>
      <c r="H32" s="10"/>
      <c r="I32" s="10"/>
      <c r="J32" s="36"/>
      <c r="K32" s="36"/>
    </row>
    <row r="33" spans="1:16" ht="15.75" customHeight="1" x14ac:dyDescent="0.25">
      <c r="A33" s="340"/>
      <c r="C33" s="340" t="s">
        <v>448</v>
      </c>
      <c r="D33" s="340"/>
      <c r="E33" s="340"/>
      <c r="F33" s="340"/>
      <c r="G33" s="340"/>
      <c r="H33" s="340"/>
      <c r="I33" s="340"/>
      <c r="J33" s="36"/>
      <c r="L33" s="36"/>
    </row>
    <row r="34" spans="1:16" ht="15.75" customHeight="1" x14ac:dyDescent="0.25">
      <c r="A34" s="340"/>
      <c r="B34" s="250"/>
      <c r="C34" s="340"/>
      <c r="D34" s="340"/>
      <c r="E34" s="340"/>
      <c r="F34" s="340"/>
      <c r="G34" s="340"/>
      <c r="H34" s="340"/>
      <c r="I34" s="340"/>
    </row>
    <row r="35" spans="1:16" ht="15.75" customHeight="1" x14ac:dyDescent="0.25">
      <c r="A35" s="245"/>
      <c r="B35" s="250"/>
      <c r="C35" s="340"/>
      <c r="D35" s="340"/>
      <c r="E35" s="340"/>
      <c r="F35" s="340"/>
      <c r="G35" s="340"/>
      <c r="H35" s="340"/>
      <c r="I35" s="340"/>
    </row>
    <row r="36" spans="1:16" ht="15.75" customHeight="1" x14ac:dyDescent="0.25">
      <c r="A36" s="340" t="s">
        <v>117</v>
      </c>
      <c r="B36" s="250"/>
      <c r="F36"/>
    </row>
    <row r="37" spans="1:16" ht="15.75" customHeight="1" x14ac:dyDescent="0.25">
      <c r="A37" s="340"/>
      <c r="B37" s="245"/>
      <c r="C37" s="340" t="s">
        <v>449</v>
      </c>
      <c r="D37" s="340"/>
      <c r="E37" s="340"/>
      <c r="F37" s="340"/>
      <c r="G37" s="340"/>
      <c r="H37" s="340"/>
      <c r="I37" s="340"/>
    </row>
    <row r="38" spans="1:16" ht="15.75" customHeight="1" x14ac:dyDescent="0.25">
      <c r="A38" s="340"/>
      <c r="B38" s="250"/>
      <c r="C38" s="340"/>
      <c r="D38" s="340"/>
      <c r="E38" s="340"/>
      <c r="F38" s="340"/>
      <c r="G38" s="340"/>
      <c r="H38" s="340"/>
      <c r="I38" s="340"/>
      <c r="O38" s="15"/>
      <c r="P38" s="24"/>
    </row>
    <row r="39" spans="1:16" ht="15.75" customHeight="1" x14ac:dyDescent="0.25">
      <c r="A39" s="340"/>
      <c r="B39" s="250"/>
      <c r="C39" s="340"/>
      <c r="D39" s="340"/>
      <c r="E39" s="340"/>
      <c r="F39" s="340"/>
      <c r="G39" s="340"/>
      <c r="H39" s="340"/>
      <c r="I39" s="340"/>
      <c r="O39" s="15"/>
      <c r="P39" s="24"/>
    </row>
    <row r="40" spans="1:16" ht="15.75" customHeight="1" x14ac:dyDescent="0.25">
      <c r="C40" s="250"/>
      <c r="D40" s="250"/>
      <c r="E40" s="250"/>
      <c r="F40" s="250"/>
      <c r="G40" s="250"/>
      <c r="H40" s="250"/>
      <c r="I40" s="250"/>
      <c r="O40" s="15"/>
      <c r="P40" s="24"/>
    </row>
    <row r="41" spans="1:16" x14ac:dyDescent="0.25">
      <c r="C41" s="250"/>
      <c r="D41" s="250"/>
      <c r="E41" s="250"/>
      <c r="F41" s="250"/>
      <c r="G41" s="250"/>
      <c r="H41" s="250"/>
      <c r="I41" s="250"/>
      <c r="O41" s="15"/>
      <c r="P41" s="24"/>
    </row>
    <row r="42" spans="1:16" x14ac:dyDescent="0.25">
      <c r="C42" s="250"/>
      <c r="D42" s="250"/>
      <c r="E42" s="250"/>
      <c r="F42" s="250"/>
      <c r="G42" s="250"/>
      <c r="H42" s="250"/>
      <c r="I42" s="250"/>
      <c r="O42" s="15"/>
      <c r="P42" s="24"/>
    </row>
    <row r="43" spans="1:16" ht="15.75" customHeight="1" x14ac:dyDescent="0.25">
      <c r="B43" s="250"/>
      <c r="O43" s="15"/>
      <c r="P43" s="24"/>
    </row>
    <row r="44" spans="1:16" x14ac:dyDescent="0.25">
      <c r="B44" s="250"/>
      <c r="O44" s="15"/>
      <c r="P44" s="24"/>
    </row>
    <row r="45" spans="1:16" x14ac:dyDescent="0.25">
      <c r="O45" s="15"/>
    </row>
  </sheetData>
  <mergeCells count="7">
    <mergeCell ref="A36:A39"/>
    <mergeCell ref="C37:I39"/>
    <mergeCell ref="A1:I1"/>
    <mergeCell ref="A3:I3"/>
    <mergeCell ref="A29:A34"/>
    <mergeCell ref="C31:I31"/>
    <mergeCell ref="C33:I35"/>
  </mergeCells>
  <pageMargins left="0.45" right="0.45" top="0.5" bottom="0.5" header="0.3" footer="0.3"/>
  <pageSetup scale="78" orientation="landscape" r:id="rId1"/>
  <customProperties>
    <customPr name="_pios_id" r:id="rId2"/>
  </customPropertie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1AC6D-7F61-4762-B432-99CEEE31A4DD}">
  <sheetPr>
    <pageSetUpPr fitToPage="1"/>
  </sheetPr>
  <dimension ref="A1:X51"/>
  <sheetViews>
    <sheetView zoomScaleNormal="100" workbookViewId="0">
      <selection activeCell="A47" sqref="A47:I47"/>
    </sheetView>
  </sheetViews>
  <sheetFormatPr defaultRowHeight="15" x14ac:dyDescent="0.25"/>
  <cols>
    <col min="1" max="1" width="16.25" style="286" customWidth="1"/>
    <col min="2" max="2" width="10.625" style="286" customWidth="1"/>
    <col min="3" max="3" width="7.5" style="286" customWidth="1"/>
    <col min="4" max="4" width="57.25" style="286" customWidth="1"/>
    <col min="5" max="5" width="7.5" style="286" customWidth="1"/>
    <col min="6" max="6" width="11.625" style="286" customWidth="1"/>
    <col min="7" max="9" width="9.75" style="286" customWidth="1"/>
    <col min="10" max="10" width="9" style="286"/>
    <col min="11" max="11" width="11.375" style="286" bestFit="1" customWidth="1"/>
    <col min="12" max="16384" width="9" style="286"/>
  </cols>
  <sheetData>
    <row r="1" spans="1:13" s="284" customFormat="1" ht="26.25" x14ac:dyDescent="0.4">
      <c r="A1" s="346" t="s">
        <v>118</v>
      </c>
      <c r="B1" s="346"/>
      <c r="C1" s="346"/>
      <c r="D1" s="346"/>
      <c r="E1" s="346"/>
      <c r="F1" s="346"/>
      <c r="G1" s="346"/>
      <c r="H1" s="346"/>
      <c r="I1" s="346"/>
    </row>
    <row r="2" spans="1:13" ht="4.5" customHeight="1" x14ac:dyDescent="0.25">
      <c r="A2" s="285"/>
      <c r="B2" s="285"/>
      <c r="C2" s="285"/>
      <c r="D2" s="285"/>
    </row>
    <row r="3" spans="1:13" ht="18.75" x14ac:dyDescent="0.3">
      <c r="A3" s="347" t="s">
        <v>111</v>
      </c>
      <c r="B3" s="347"/>
      <c r="C3" s="347"/>
      <c r="D3" s="347"/>
      <c r="E3" s="347"/>
      <c r="F3" s="347"/>
      <c r="G3" s="347"/>
      <c r="H3" s="347"/>
      <c r="I3" s="347"/>
    </row>
    <row r="4" spans="1:13" ht="15.75" x14ac:dyDescent="0.25">
      <c r="A4" s="287"/>
      <c r="B4" s="287"/>
      <c r="C4" s="287"/>
      <c r="D4" s="287"/>
      <c r="E4" s="287"/>
      <c r="F4" s="287"/>
      <c r="G4" s="287"/>
      <c r="H4" s="287"/>
      <c r="I4" s="287"/>
    </row>
    <row r="5" spans="1:13" ht="15.75" x14ac:dyDescent="0.25">
      <c r="A5" s="287"/>
      <c r="B5" s="287"/>
      <c r="C5" s="287"/>
      <c r="D5" s="287"/>
      <c r="E5" s="287"/>
      <c r="F5" s="288" t="s">
        <v>42</v>
      </c>
      <c r="G5" s="289" t="s">
        <v>119</v>
      </c>
      <c r="H5" s="289" t="s">
        <v>120</v>
      </c>
      <c r="I5" s="289" t="s">
        <v>21</v>
      </c>
      <c r="J5" s="290"/>
      <c r="L5" s="290"/>
    </row>
    <row r="6" spans="1:13" ht="15.75" x14ac:dyDescent="0.25">
      <c r="A6" s="287"/>
      <c r="B6" s="287"/>
      <c r="C6" s="287"/>
      <c r="D6" s="287"/>
      <c r="E6" s="287"/>
      <c r="F6" s="291" t="s">
        <v>43</v>
      </c>
      <c r="G6" s="292">
        <v>175.00405139</v>
      </c>
      <c r="H6" s="292">
        <v>14.896254000000001</v>
      </c>
      <c r="I6" s="292">
        <v>189.90030539</v>
      </c>
      <c r="J6" s="293"/>
      <c r="L6" s="293"/>
      <c r="M6" s="293"/>
    </row>
    <row r="7" spans="1:13" ht="15.75" x14ac:dyDescent="0.25">
      <c r="A7" s="287"/>
      <c r="B7" s="287"/>
      <c r="C7" s="287"/>
      <c r="D7" s="287"/>
      <c r="E7" s="287"/>
      <c r="F7" s="291" t="s">
        <v>44</v>
      </c>
      <c r="G7" s="292">
        <v>200.10322090000003</v>
      </c>
      <c r="H7" s="292">
        <v>16.206906999999998</v>
      </c>
      <c r="I7" s="292">
        <v>216.31012790000003</v>
      </c>
      <c r="J7" s="293"/>
      <c r="L7" s="293"/>
      <c r="M7" s="294"/>
    </row>
    <row r="8" spans="1:13" ht="15.75" x14ac:dyDescent="0.25">
      <c r="A8" s="287"/>
      <c r="B8" s="287"/>
      <c r="C8" s="287"/>
      <c r="D8" s="287"/>
      <c r="E8" s="287"/>
      <c r="F8" s="291" t="s">
        <v>45</v>
      </c>
      <c r="G8" s="292">
        <v>188.42101525000001</v>
      </c>
      <c r="H8" s="292">
        <v>26.012511</v>
      </c>
      <c r="I8" s="292">
        <v>214.43352625</v>
      </c>
      <c r="J8" s="293"/>
      <c r="L8" s="293"/>
      <c r="M8" s="294"/>
    </row>
    <row r="9" spans="1:13" ht="15.75" x14ac:dyDescent="0.25">
      <c r="A9" s="287"/>
      <c r="B9" s="287"/>
      <c r="C9" s="287"/>
      <c r="D9" s="287"/>
      <c r="E9" s="287"/>
      <c r="F9" s="291" t="s">
        <v>46</v>
      </c>
      <c r="G9" s="292">
        <v>189.54964774999999</v>
      </c>
      <c r="H9" s="292">
        <v>28.000554000000001</v>
      </c>
      <c r="I9" s="292">
        <v>217.55020174999999</v>
      </c>
      <c r="J9" s="293"/>
      <c r="L9" s="293"/>
      <c r="M9" s="294"/>
    </row>
    <row r="10" spans="1:13" ht="15.75" x14ac:dyDescent="0.25">
      <c r="A10" s="287"/>
      <c r="B10" s="287"/>
      <c r="C10" s="287"/>
      <c r="D10" s="287"/>
      <c r="E10" s="287"/>
      <c r="F10" s="291" t="s">
        <v>47</v>
      </c>
      <c r="G10" s="292">
        <v>188.76964842999999</v>
      </c>
      <c r="H10" s="292">
        <v>20.154659899999999</v>
      </c>
      <c r="I10" s="292">
        <v>208.92430832999997</v>
      </c>
      <c r="J10" s="293"/>
      <c r="L10" s="293"/>
      <c r="M10" s="294"/>
    </row>
    <row r="11" spans="1:13" ht="15.75" x14ac:dyDescent="0.25">
      <c r="A11" s="287"/>
      <c r="B11" s="287"/>
      <c r="C11" s="287"/>
      <c r="D11" s="287"/>
      <c r="E11" s="287"/>
      <c r="F11" s="291" t="s">
        <v>48</v>
      </c>
      <c r="G11" s="292">
        <v>188.15202704000004</v>
      </c>
      <c r="H11" s="292">
        <v>16.50538925</v>
      </c>
      <c r="I11" s="292">
        <v>204.65741629000004</v>
      </c>
      <c r="J11" s="293"/>
      <c r="L11" s="293"/>
      <c r="M11" s="294"/>
    </row>
    <row r="12" spans="1:13" ht="15.75" x14ac:dyDescent="0.25">
      <c r="A12" s="287"/>
      <c r="B12" s="287"/>
      <c r="C12" s="287"/>
      <c r="D12" s="287"/>
      <c r="E12" s="287"/>
      <c r="F12" s="291" t="s">
        <v>49</v>
      </c>
      <c r="G12" s="292">
        <v>185.70631471999999</v>
      </c>
      <c r="H12" s="292">
        <v>27.939128069999999</v>
      </c>
      <c r="I12" s="292">
        <v>213.64544279</v>
      </c>
      <c r="J12" s="293"/>
      <c r="L12" s="293"/>
      <c r="M12" s="294"/>
    </row>
    <row r="13" spans="1:13" ht="15.75" x14ac:dyDescent="0.25">
      <c r="A13" s="287"/>
      <c r="B13" s="287"/>
      <c r="C13" s="287"/>
      <c r="D13" s="287"/>
      <c r="E13" s="287"/>
      <c r="F13" s="291" t="s">
        <v>50</v>
      </c>
      <c r="G13" s="292">
        <v>176.19835732000001</v>
      </c>
      <c r="H13" s="292">
        <v>15.64058056</v>
      </c>
      <c r="I13" s="292">
        <v>191.83893788</v>
      </c>
      <c r="J13" s="293"/>
      <c r="L13" s="293"/>
      <c r="M13" s="294"/>
    </row>
    <row r="14" spans="1:13" ht="15.75" x14ac:dyDescent="0.25">
      <c r="A14" s="287"/>
      <c r="B14" s="287"/>
      <c r="C14" s="287"/>
      <c r="D14" s="287"/>
      <c r="E14" s="287"/>
      <c r="F14" s="291" t="s">
        <v>51</v>
      </c>
      <c r="G14" s="292">
        <v>192.14178006</v>
      </c>
      <c r="H14" s="292">
        <v>6.3630831699999995</v>
      </c>
      <c r="I14" s="292">
        <v>198.50486323000001</v>
      </c>
      <c r="J14" s="293"/>
      <c r="L14" s="293"/>
      <c r="M14" s="294"/>
    </row>
    <row r="15" spans="1:13" ht="15.75" x14ac:dyDescent="0.25">
      <c r="A15" s="287"/>
      <c r="B15" s="287"/>
      <c r="C15" s="287"/>
      <c r="D15" s="287"/>
      <c r="E15" s="287"/>
      <c r="F15" s="291" t="s">
        <v>52</v>
      </c>
      <c r="G15" s="292">
        <v>212.14307817</v>
      </c>
      <c r="H15" s="292">
        <v>10.658897700000001</v>
      </c>
      <c r="I15" s="292">
        <v>222.80197587000001</v>
      </c>
      <c r="J15" s="293"/>
      <c r="L15" s="293"/>
      <c r="M15" s="294"/>
    </row>
    <row r="16" spans="1:13" ht="15.75" x14ac:dyDescent="0.25">
      <c r="A16" s="287"/>
      <c r="B16" s="287"/>
      <c r="C16" s="287"/>
      <c r="D16" s="287"/>
      <c r="E16" s="287"/>
      <c r="F16" s="291" t="s">
        <v>53</v>
      </c>
      <c r="G16" s="292">
        <v>226.52441583000001</v>
      </c>
      <c r="H16" s="292">
        <v>11.10704932</v>
      </c>
      <c r="I16" s="292">
        <v>237.63146515</v>
      </c>
      <c r="J16" s="293"/>
      <c r="L16" s="293"/>
      <c r="M16" s="294"/>
    </row>
    <row r="17" spans="1:13" ht="15.75" x14ac:dyDescent="0.25">
      <c r="A17" s="287"/>
      <c r="B17" s="287"/>
      <c r="C17" s="287"/>
      <c r="D17" s="287"/>
      <c r="E17" s="287"/>
      <c r="F17" s="291" t="s">
        <v>54</v>
      </c>
      <c r="G17" s="292">
        <v>258.04842086999997</v>
      </c>
      <c r="H17" s="292">
        <v>14.41388203</v>
      </c>
      <c r="I17" s="292">
        <v>272.4623029</v>
      </c>
      <c r="J17" s="293"/>
      <c r="L17" s="293"/>
      <c r="M17" s="294"/>
    </row>
    <row r="18" spans="1:13" ht="15.75" x14ac:dyDescent="0.25">
      <c r="A18" s="287"/>
      <c r="B18" s="287"/>
      <c r="C18" s="287"/>
      <c r="D18" s="287"/>
      <c r="E18" s="287"/>
      <c r="F18" s="291" t="s">
        <v>55</v>
      </c>
      <c r="G18" s="292">
        <v>337.0073165</v>
      </c>
      <c r="H18" s="292">
        <v>14.470415000000003</v>
      </c>
      <c r="I18" s="292">
        <v>351.4777315</v>
      </c>
      <c r="J18" s="293"/>
      <c r="L18" s="293"/>
      <c r="M18" s="294"/>
    </row>
    <row r="19" spans="1:13" ht="15.75" x14ac:dyDescent="0.25">
      <c r="A19" s="287"/>
      <c r="B19" s="287"/>
      <c r="C19" s="287"/>
      <c r="D19" s="287"/>
      <c r="E19" s="287"/>
      <c r="F19" s="291" t="s">
        <v>56</v>
      </c>
      <c r="G19" s="292">
        <v>307.19436444999997</v>
      </c>
      <c r="H19" s="292">
        <v>10.680224620000001</v>
      </c>
      <c r="I19" s="292">
        <v>317.87458906999996</v>
      </c>
      <c r="J19" s="293"/>
      <c r="L19" s="293"/>
      <c r="M19" s="294"/>
    </row>
    <row r="20" spans="1:13" ht="15.75" x14ac:dyDescent="0.25">
      <c r="A20" s="287"/>
      <c r="B20" s="287"/>
      <c r="C20" s="287"/>
      <c r="D20" s="287"/>
      <c r="E20" s="287"/>
      <c r="F20" s="291" t="s">
        <v>57</v>
      </c>
      <c r="G20" s="292">
        <v>281.00164754000002</v>
      </c>
      <c r="H20" s="292">
        <v>13.077806839999999</v>
      </c>
      <c r="I20" s="292">
        <v>294.07945438000002</v>
      </c>
      <c r="J20" s="293"/>
      <c r="L20" s="293"/>
      <c r="M20" s="295"/>
    </row>
    <row r="21" spans="1:13" ht="15.75" x14ac:dyDescent="0.25">
      <c r="A21" s="287"/>
      <c r="B21" s="287"/>
      <c r="C21" s="287"/>
      <c r="D21" s="287"/>
      <c r="E21" s="287"/>
      <c r="F21" s="291" t="s">
        <v>58</v>
      </c>
      <c r="G21" s="292">
        <v>313.95190242999996</v>
      </c>
      <c r="H21" s="292">
        <v>16.045491829999996</v>
      </c>
      <c r="I21" s="292">
        <v>329.99739425999996</v>
      </c>
      <c r="J21" s="293"/>
      <c r="L21" s="293"/>
      <c r="M21" s="295"/>
    </row>
    <row r="22" spans="1:13" ht="15.75" x14ac:dyDescent="0.25">
      <c r="A22" s="287"/>
      <c r="B22" s="287"/>
      <c r="C22" s="287"/>
      <c r="D22" s="287"/>
      <c r="E22" s="287"/>
      <c r="F22" s="291" t="s">
        <v>59</v>
      </c>
      <c r="G22" s="292">
        <v>302.20291270999991</v>
      </c>
      <c r="H22" s="292">
        <v>20.341109769999999</v>
      </c>
      <c r="I22" s="292">
        <v>322.54402247999991</v>
      </c>
      <c r="J22" s="293"/>
      <c r="L22" s="293"/>
      <c r="M22" s="295"/>
    </row>
    <row r="23" spans="1:13" ht="15.75" x14ac:dyDescent="0.25">
      <c r="A23" s="287"/>
      <c r="B23" s="287"/>
      <c r="C23" s="287"/>
      <c r="D23" s="287"/>
      <c r="E23" s="287"/>
      <c r="F23" s="291" t="s">
        <v>60</v>
      </c>
      <c r="G23" s="292">
        <v>339.53423673999998</v>
      </c>
      <c r="H23" s="292">
        <v>31.780096479999997</v>
      </c>
      <c r="I23" s="292">
        <v>371.31433321999998</v>
      </c>
      <c r="J23" s="293"/>
      <c r="L23" s="293"/>
      <c r="M23" s="295"/>
    </row>
    <row r="24" spans="1:13" ht="15.75" x14ac:dyDescent="0.25">
      <c r="A24" s="287"/>
      <c r="B24" s="287"/>
      <c r="C24" s="287"/>
      <c r="D24" s="287"/>
      <c r="E24" s="287"/>
      <c r="F24" s="291" t="s">
        <v>61</v>
      </c>
      <c r="G24" s="292">
        <v>352.16219222999996</v>
      </c>
      <c r="H24" s="292">
        <v>27.976032250000003</v>
      </c>
      <c r="I24" s="292">
        <v>380.13822447999996</v>
      </c>
      <c r="J24" s="293"/>
      <c r="L24" s="293"/>
      <c r="M24" s="295"/>
    </row>
    <row r="25" spans="1:13" ht="15.75" x14ac:dyDescent="0.25">
      <c r="A25" s="287"/>
      <c r="B25" s="287"/>
      <c r="C25" s="287"/>
      <c r="D25" s="287"/>
      <c r="E25" s="287"/>
      <c r="F25" s="291" t="s">
        <v>640</v>
      </c>
      <c r="G25" s="292">
        <v>369.78370434999994</v>
      </c>
      <c r="H25" s="292">
        <v>23.101867719999998</v>
      </c>
      <c r="I25" s="292">
        <v>392.88557206999991</v>
      </c>
      <c r="J25" s="293"/>
      <c r="L25" s="293"/>
      <c r="M25" s="295"/>
    </row>
    <row r="26" spans="1:13" ht="15.75" x14ac:dyDescent="0.25">
      <c r="A26" s="287"/>
      <c r="B26" s="287"/>
      <c r="C26" s="287"/>
      <c r="D26" s="287"/>
      <c r="E26" s="287"/>
      <c r="F26" s="287"/>
      <c r="G26" s="287"/>
      <c r="H26" s="287"/>
      <c r="I26" s="287"/>
    </row>
    <row r="27" spans="1:13" ht="15.75" x14ac:dyDescent="0.25">
      <c r="A27" s="287"/>
      <c r="B27" s="287"/>
      <c r="C27" s="287"/>
      <c r="D27" s="287"/>
      <c r="E27" s="287"/>
      <c r="F27" s="287"/>
      <c r="G27" s="287"/>
      <c r="H27" s="287"/>
      <c r="I27" s="287"/>
    </row>
    <row r="28" spans="1:13" ht="15.75" x14ac:dyDescent="0.25">
      <c r="A28" s="288" t="s">
        <v>513</v>
      </c>
      <c r="B28" s="288"/>
      <c r="C28" s="287"/>
      <c r="D28" s="288" t="s">
        <v>62</v>
      </c>
      <c r="E28" s="296"/>
      <c r="F28" s="297"/>
      <c r="G28" s="288"/>
      <c r="H28" s="288"/>
      <c r="I28" s="288"/>
    </row>
    <row r="29" spans="1:13" ht="15.75" x14ac:dyDescent="0.25">
      <c r="A29" s="298"/>
      <c r="B29" s="298"/>
      <c r="C29" s="287"/>
      <c r="D29" s="299"/>
      <c r="E29" s="299"/>
      <c r="F29" s="299"/>
      <c r="G29" s="299"/>
      <c r="H29" s="299"/>
      <c r="I29" s="299"/>
    </row>
    <row r="30" spans="1:13" ht="15" customHeight="1" x14ac:dyDescent="0.25">
      <c r="A30" s="300" t="s">
        <v>382</v>
      </c>
      <c r="B30" s="301">
        <v>1.2500000000000001E-2</v>
      </c>
      <c r="C30" s="287"/>
      <c r="D30" s="348" t="s">
        <v>121</v>
      </c>
      <c r="E30" s="348"/>
      <c r="F30" s="348"/>
      <c r="G30" s="348"/>
      <c r="H30" s="348"/>
      <c r="I30" s="348"/>
    </row>
    <row r="31" spans="1:13" ht="15.75" customHeight="1" x14ac:dyDescent="0.25">
      <c r="A31" s="300" t="s">
        <v>383</v>
      </c>
      <c r="B31" s="301">
        <v>8.8999999999999999E-3</v>
      </c>
      <c r="C31" s="287"/>
      <c r="D31" s="348"/>
      <c r="E31" s="348"/>
      <c r="F31" s="348"/>
      <c r="G31" s="348"/>
      <c r="H31" s="348"/>
      <c r="I31" s="348"/>
    </row>
    <row r="32" spans="1:13" ht="15.75" customHeight="1" x14ac:dyDescent="0.25">
      <c r="A32" s="300" t="s">
        <v>384</v>
      </c>
      <c r="B32" s="301">
        <v>9.4999999999999998E-3</v>
      </c>
      <c r="C32" s="287"/>
      <c r="D32" s="348"/>
      <c r="E32" s="348"/>
      <c r="F32" s="348"/>
      <c r="G32" s="348"/>
      <c r="H32" s="348"/>
      <c r="I32" s="348"/>
    </row>
    <row r="33" spans="1:24" ht="15.75" customHeight="1" x14ac:dyDescent="0.25">
      <c r="A33" s="300"/>
      <c r="B33" s="301"/>
      <c r="C33" s="287"/>
      <c r="D33" s="302"/>
      <c r="E33" s="302"/>
      <c r="F33" s="302"/>
      <c r="G33" s="302"/>
      <c r="H33" s="302"/>
      <c r="I33" s="302"/>
    </row>
    <row r="34" spans="1:24" ht="15.75" customHeight="1" x14ac:dyDescent="0.25">
      <c r="A34" s="303" t="s">
        <v>512</v>
      </c>
      <c r="B34" s="303"/>
      <c r="C34" s="287"/>
      <c r="D34" s="348" t="s">
        <v>122</v>
      </c>
      <c r="E34" s="348"/>
      <c r="F34" s="348"/>
      <c r="G34" s="348"/>
      <c r="H34" s="348"/>
      <c r="I34" s="348"/>
    </row>
    <row r="35" spans="1:24" ht="15.75" customHeight="1" x14ac:dyDescent="0.25">
      <c r="A35" s="298"/>
      <c r="B35" s="298"/>
      <c r="C35" s="287"/>
      <c r="D35" s="348"/>
      <c r="E35" s="348"/>
      <c r="F35" s="348"/>
      <c r="G35" s="348"/>
      <c r="H35" s="348"/>
      <c r="I35" s="348"/>
    </row>
    <row r="36" spans="1:24" ht="15.75" customHeight="1" x14ac:dyDescent="0.25">
      <c r="A36" s="291" t="s">
        <v>385</v>
      </c>
      <c r="B36" s="301">
        <v>0.115</v>
      </c>
      <c r="C36" s="287"/>
      <c r="D36" s="348"/>
      <c r="E36" s="348"/>
      <c r="F36" s="348"/>
      <c r="G36" s="348"/>
      <c r="H36" s="348"/>
      <c r="I36" s="348"/>
    </row>
    <row r="37" spans="1:24" ht="15.75" customHeight="1" x14ac:dyDescent="0.25">
      <c r="A37" s="300"/>
      <c r="B37" s="301"/>
      <c r="C37" s="287"/>
      <c r="D37" s="302"/>
      <c r="E37" s="302"/>
      <c r="F37" s="302"/>
      <c r="G37" s="302"/>
      <c r="H37" s="302"/>
      <c r="I37" s="302"/>
      <c r="M37" s="302"/>
      <c r="T37" s="302"/>
      <c r="U37" s="302"/>
      <c r="V37" s="302"/>
      <c r="W37" s="302"/>
      <c r="X37" s="302"/>
    </row>
    <row r="38" spans="1:24" ht="15.75" x14ac:dyDescent="0.25">
      <c r="A38" s="300"/>
      <c r="B38" s="301"/>
      <c r="C38" s="287"/>
      <c r="D38" s="302"/>
      <c r="E38" s="302"/>
      <c r="F38" s="302"/>
      <c r="G38" s="302"/>
      <c r="H38" s="302"/>
      <c r="I38" s="302"/>
      <c r="L38" s="302"/>
      <c r="M38" s="302"/>
      <c r="T38" s="302"/>
      <c r="U38" s="302"/>
      <c r="V38" s="302"/>
      <c r="W38" s="302"/>
      <c r="X38" s="302"/>
    </row>
    <row r="39" spans="1:24" ht="15.75" customHeight="1" x14ac:dyDescent="0.25">
      <c r="A39" s="300"/>
      <c r="B39" s="301"/>
      <c r="C39" s="287"/>
      <c r="D39" s="287"/>
      <c r="E39" s="302"/>
      <c r="F39" s="302"/>
      <c r="G39" s="302"/>
      <c r="H39" s="302"/>
      <c r="I39" s="302"/>
    </row>
    <row r="40" spans="1:24" ht="15" customHeight="1" x14ac:dyDescent="0.25">
      <c r="A40" s="287"/>
      <c r="B40" s="287"/>
      <c r="C40" s="287"/>
      <c r="D40" s="287"/>
      <c r="E40" s="287"/>
      <c r="F40" s="302"/>
      <c r="G40" s="302"/>
      <c r="H40" s="302"/>
      <c r="I40" s="302"/>
      <c r="O40" s="304"/>
      <c r="P40" s="305"/>
    </row>
    <row r="41" spans="1:24" ht="15.75" x14ac:dyDescent="0.25">
      <c r="A41" s="287"/>
      <c r="B41" s="287"/>
      <c r="C41" s="287"/>
      <c r="D41" s="287"/>
      <c r="E41" s="287"/>
      <c r="F41" s="302"/>
      <c r="G41" s="302"/>
      <c r="H41" s="302"/>
      <c r="I41" s="302"/>
      <c r="O41" s="304"/>
      <c r="P41" s="305"/>
    </row>
    <row r="42" spans="1:24" ht="15.75" x14ac:dyDescent="0.25">
      <c r="A42" s="287"/>
      <c r="B42" s="287"/>
      <c r="C42" s="287"/>
      <c r="D42" s="287"/>
      <c r="E42" s="287"/>
      <c r="F42" s="302"/>
      <c r="G42" s="302"/>
      <c r="H42" s="302"/>
      <c r="I42" s="302"/>
      <c r="O42" s="304"/>
      <c r="P42" s="305"/>
    </row>
    <row r="43" spans="1:24" ht="15.75" x14ac:dyDescent="0.25">
      <c r="A43" s="287"/>
      <c r="B43" s="287"/>
      <c r="C43" s="287"/>
      <c r="D43" s="287"/>
      <c r="E43" s="287"/>
      <c r="F43" s="302"/>
      <c r="G43" s="287"/>
      <c r="H43" s="287"/>
      <c r="I43" s="287"/>
      <c r="O43" s="304"/>
    </row>
    <row r="44" spans="1:24" ht="15.75" x14ac:dyDescent="0.25">
      <c r="A44" s="287"/>
      <c r="B44" s="287"/>
      <c r="C44" s="287"/>
      <c r="D44" s="287"/>
      <c r="E44" s="287"/>
      <c r="F44" s="287"/>
      <c r="G44" s="287"/>
      <c r="H44" s="287"/>
      <c r="I44" s="287"/>
      <c r="K44" s="299"/>
    </row>
    <row r="47" spans="1:24" ht="15.75" x14ac:dyDescent="0.25">
      <c r="J47" s="299"/>
    </row>
    <row r="49" spans="6:11" ht="15.75" x14ac:dyDescent="0.25">
      <c r="K49" s="299"/>
    </row>
    <row r="51" spans="6:11" x14ac:dyDescent="0.25">
      <c r="F51" s="306"/>
      <c r="G51" s="307"/>
      <c r="H51" s="307"/>
      <c r="I51" s="307"/>
    </row>
  </sheetData>
  <mergeCells count="4">
    <mergeCell ref="A1:I1"/>
    <mergeCell ref="A3:I3"/>
    <mergeCell ref="D30:I32"/>
    <mergeCell ref="D34:I36"/>
  </mergeCells>
  <pageMargins left="0.45" right="0.45" top="0.5" bottom="0.5" header="0.3" footer="0.3"/>
  <pageSetup scale="78" orientation="landscape" r:id="rId1"/>
  <rowBreaks count="1" manualBreakCount="1">
    <brk id="44" max="16383" man="1"/>
  </rowBreaks>
  <customProperties>
    <customPr name="_pios_id" r:id="rId2"/>
  </customPropertie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2">
    <pageSetUpPr fitToPage="1"/>
  </sheetPr>
  <dimension ref="A1:P44"/>
  <sheetViews>
    <sheetView zoomScaleNormal="100" workbookViewId="0">
      <selection activeCell="D41" sqref="D41"/>
    </sheetView>
  </sheetViews>
  <sheetFormatPr defaultRowHeight="15.75" x14ac:dyDescent="0.25"/>
  <cols>
    <col min="1" max="1" width="15.625" bestFit="1" customWidth="1"/>
    <col min="2" max="2" width="6.25" customWidth="1"/>
    <col min="3" max="3" width="7.5" customWidth="1"/>
    <col min="4" max="4" width="63.125" customWidth="1"/>
    <col min="5" max="5" width="7.5" customWidth="1"/>
    <col min="6" max="6" width="11.25" bestFit="1" customWidth="1"/>
    <col min="7" max="7" width="12.5" customWidth="1"/>
    <col min="8" max="8" width="7.5" bestFit="1" customWidth="1"/>
    <col min="9" max="9" width="8.75" customWidth="1"/>
    <col min="11" max="11" width="11.375" bestFit="1" customWidth="1"/>
  </cols>
  <sheetData>
    <row r="1" spans="1:14" s="2" customFormat="1" ht="26.25" x14ac:dyDescent="0.4">
      <c r="A1" s="336" t="s">
        <v>64</v>
      </c>
      <c r="B1" s="336"/>
      <c r="C1" s="336"/>
      <c r="D1" s="336"/>
      <c r="E1" s="336"/>
      <c r="F1" s="336"/>
      <c r="G1" s="336"/>
      <c r="H1" s="336"/>
      <c r="I1" s="336"/>
    </row>
    <row r="2" spans="1:14" ht="4.5" customHeight="1" x14ac:dyDescent="0.25">
      <c r="A2" s="1"/>
      <c r="B2" s="1"/>
      <c r="C2" s="1"/>
      <c r="D2" s="1"/>
    </row>
    <row r="3" spans="1:14" ht="18.75" x14ac:dyDescent="0.3">
      <c r="A3" s="337" t="s">
        <v>125</v>
      </c>
      <c r="B3" s="337"/>
      <c r="C3" s="337"/>
      <c r="D3" s="337"/>
      <c r="E3" s="337"/>
      <c r="F3" s="337"/>
      <c r="G3" s="337"/>
      <c r="H3" s="337"/>
      <c r="I3" s="337"/>
    </row>
    <row r="5" spans="1:14" x14ac:dyDescent="0.25">
      <c r="F5" s="144" t="s">
        <v>42</v>
      </c>
      <c r="G5" s="18" t="s">
        <v>126</v>
      </c>
      <c r="H5" s="18" t="s">
        <v>127</v>
      </c>
      <c r="I5" s="18" t="s">
        <v>21</v>
      </c>
      <c r="J5" s="11"/>
      <c r="L5" s="11"/>
    </row>
    <row r="6" spans="1:14" x14ac:dyDescent="0.25">
      <c r="F6" s="147" t="s">
        <v>43</v>
      </c>
      <c r="G6" s="138">
        <v>6123.7440459600002</v>
      </c>
      <c r="H6" s="138">
        <v>1080.01188482</v>
      </c>
      <c r="I6" s="138">
        <v>7203.7559307800002</v>
      </c>
      <c r="J6" s="36"/>
      <c r="L6" s="36"/>
      <c r="M6" s="36"/>
    </row>
    <row r="7" spans="1:14" x14ac:dyDescent="0.25">
      <c r="F7" s="147" t="s">
        <v>44</v>
      </c>
      <c r="G7" s="138">
        <v>6130.7441021100003</v>
      </c>
      <c r="H7" s="138">
        <v>1161.75487965</v>
      </c>
      <c r="I7" s="138">
        <v>7292.4989817599999</v>
      </c>
      <c r="J7" s="36"/>
      <c r="L7" s="36"/>
      <c r="M7" s="45"/>
    </row>
    <row r="8" spans="1:14" x14ac:dyDescent="0.25">
      <c r="F8" s="147" t="s">
        <v>45</v>
      </c>
      <c r="G8" s="138">
        <v>6273.6745376600002</v>
      </c>
      <c r="H8" s="138">
        <v>1245.8863902600001</v>
      </c>
      <c r="I8" s="138">
        <v>7519.5609279199998</v>
      </c>
      <c r="J8" s="36"/>
      <c r="L8" s="36"/>
      <c r="M8" s="45"/>
    </row>
    <row r="9" spans="1:14" x14ac:dyDescent="0.25">
      <c r="F9" s="147" t="s">
        <v>46</v>
      </c>
      <c r="G9" s="138">
        <v>6459.8469999999998</v>
      </c>
      <c r="H9" s="138">
        <v>1268.6949999999999</v>
      </c>
      <c r="I9" s="138">
        <v>7729.5419999999995</v>
      </c>
      <c r="J9" s="36"/>
      <c r="L9" s="36"/>
      <c r="M9" s="45"/>
    </row>
    <row r="10" spans="1:14" x14ac:dyDescent="0.25">
      <c r="F10" s="147" t="s">
        <v>47</v>
      </c>
      <c r="G10" s="138">
        <v>6769.5640000000003</v>
      </c>
      <c r="H10" s="138">
        <v>1230.3879999999999</v>
      </c>
      <c r="I10" s="138">
        <v>7999.9520000000002</v>
      </c>
      <c r="J10" s="36"/>
      <c r="L10" s="36"/>
      <c r="M10" s="45"/>
    </row>
    <row r="11" spans="1:14" x14ac:dyDescent="0.25">
      <c r="F11" s="147" t="s">
        <v>48</v>
      </c>
      <c r="G11" s="138">
        <v>7165.172962183</v>
      </c>
      <c r="H11" s="138">
        <v>1169.07566982</v>
      </c>
      <c r="I11" s="138">
        <v>8334.2486320030002</v>
      </c>
      <c r="J11" s="36"/>
      <c r="L11" s="36"/>
      <c r="M11" s="45"/>
    </row>
    <row r="12" spans="1:14" x14ac:dyDescent="0.25">
      <c r="F12" s="147" t="s">
        <v>49</v>
      </c>
      <c r="G12" s="138">
        <v>7421.8514611099999</v>
      </c>
      <c r="H12" s="138">
        <v>1168.9178638599999</v>
      </c>
      <c r="I12" s="138">
        <v>8590.7693249700005</v>
      </c>
      <c r="J12" s="36"/>
      <c r="L12" s="36"/>
      <c r="M12" s="45"/>
    </row>
    <row r="13" spans="1:14" x14ac:dyDescent="0.25">
      <c r="F13" s="147" t="s">
        <v>50</v>
      </c>
      <c r="G13" s="138">
        <v>7395.7388415000005</v>
      </c>
      <c r="H13" s="138">
        <v>1100.81482738</v>
      </c>
      <c r="I13" s="138">
        <v>8496.5536688800003</v>
      </c>
      <c r="J13" s="36"/>
      <c r="L13" s="36"/>
      <c r="M13" s="45"/>
    </row>
    <row r="14" spans="1:14" x14ac:dyDescent="0.25">
      <c r="F14" s="147" t="s">
        <v>51</v>
      </c>
      <c r="G14" s="138">
        <v>7175.9626002000005</v>
      </c>
      <c r="H14" s="138">
        <v>959.54549610999993</v>
      </c>
      <c r="I14" s="138">
        <v>8135.5080963100008</v>
      </c>
      <c r="J14" s="36"/>
      <c r="L14" s="36"/>
      <c r="M14" s="45"/>
      <c r="N14" s="10"/>
    </row>
    <row r="15" spans="1:14" x14ac:dyDescent="0.25">
      <c r="F15" s="147" t="s">
        <v>52</v>
      </c>
      <c r="G15" s="138">
        <v>7033.4574072300002</v>
      </c>
      <c r="H15" s="138">
        <v>995.71229986000003</v>
      </c>
      <c r="I15" s="138">
        <v>8029.16970709</v>
      </c>
      <c r="J15" s="36"/>
      <c r="L15" s="36"/>
      <c r="M15" s="45"/>
    </row>
    <row r="16" spans="1:14" x14ac:dyDescent="0.25">
      <c r="F16" s="147" t="s">
        <v>53</v>
      </c>
      <c r="G16" s="138">
        <v>7527.3543172399995</v>
      </c>
      <c r="H16" s="138">
        <v>1062.86269305</v>
      </c>
      <c r="I16" s="138">
        <v>8590.21701029</v>
      </c>
      <c r="J16" s="36"/>
      <c r="L16" s="36"/>
      <c r="M16" s="45"/>
    </row>
    <row r="17" spans="1:16" x14ac:dyDescent="0.25">
      <c r="F17" s="147" t="s">
        <v>54</v>
      </c>
      <c r="G17" s="138">
        <v>7611.6514160200004</v>
      </c>
      <c r="H17" s="138">
        <v>1160.6143695199999</v>
      </c>
      <c r="I17" s="138">
        <v>8772.2657855399993</v>
      </c>
      <c r="J17" s="36"/>
      <c r="L17" s="36"/>
      <c r="M17" s="45"/>
    </row>
    <row r="18" spans="1:16" x14ac:dyDescent="0.25">
      <c r="F18" s="147" t="s">
        <v>55</v>
      </c>
      <c r="G18" s="138">
        <v>7726.1332813100007</v>
      </c>
      <c r="H18" s="138">
        <v>1167.5814236000001</v>
      </c>
      <c r="I18" s="138">
        <v>8893.7147049100004</v>
      </c>
      <c r="J18" s="36"/>
      <c r="L18" s="36"/>
      <c r="M18" s="45"/>
    </row>
    <row r="19" spans="1:16" x14ac:dyDescent="0.25">
      <c r="F19" s="37" t="s">
        <v>56</v>
      </c>
      <c r="G19" s="138">
        <v>7892.0413120200001</v>
      </c>
      <c r="H19" s="138">
        <v>1237.5801167899999</v>
      </c>
      <c r="I19" s="138">
        <v>9129.62142881</v>
      </c>
      <c r="J19" s="38"/>
      <c r="L19" s="38"/>
      <c r="M19" s="45"/>
    </row>
    <row r="20" spans="1:16" x14ac:dyDescent="0.25">
      <c r="F20" s="37" t="s">
        <v>57</v>
      </c>
      <c r="G20" s="138">
        <v>8166.8905360500003</v>
      </c>
      <c r="H20" s="138">
        <v>1326.2164378500001</v>
      </c>
      <c r="I20" s="138">
        <v>9493.1069739000013</v>
      </c>
      <c r="J20" s="38"/>
      <c r="L20" s="38"/>
      <c r="M20" s="45"/>
    </row>
    <row r="21" spans="1:16" x14ac:dyDescent="0.25">
      <c r="F21" s="37" t="s">
        <v>58</v>
      </c>
      <c r="G21" s="138">
        <v>8447.9510331599995</v>
      </c>
      <c r="H21" s="138">
        <v>1347.23796651</v>
      </c>
      <c r="I21" s="138">
        <v>9795.1889996699992</v>
      </c>
      <c r="J21" s="38"/>
      <c r="L21" s="38"/>
      <c r="M21" s="45"/>
    </row>
    <row r="22" spans="1:16" x14ac:dyDescent="0.25">
      <c r="F22" s="37" t="s">
        <v>59</v>
      </c>
      <c r="G22" s="138">
        <v>8637.6814624899998</v>
      </c>
      <c r="H22" s="138">
        <v>1366.77780792</v>
      </c>
      <c r="I22" s="138">
        <v>10004.45927041</v>
      </c>
      <c r="J22" s="38"/>
      <c r="L22" s="38"/>
      <c r="M22" s="45"/>
    </row>
    <row r="23" spans="1:16" x14ac:dyDescent="0.25">
      <c r="F23" s="37" t="s">
        <v>60</v>
      </c>
      <c r="G23" s="138">
        <v>8988.6603023799998</v>
      </c>
      <c r="H23" s="138">
        <v>1392.6993649800002</v>
      </c>
      <c r="I23" s="138">
        <v>10381.35966736</v>
      </c>
      <c r="J23" s="38"/>
      <c r="L23" s="38"/>
      <c r="M23" s="45"/>
    </row>
    <row r="24" spans="1:16" x14ac:dyDescent="0.25">
      <c r="F24" s="147" t="s">
        <v>61</v>
      </c>
      <c r="G24" s="138">
        <v>9616.0401706199991</v>
      </c>
      <c r="H24" s="138">
        <v>1483.60780077</v>
      </c>
      <c r="I24" s="138">
        <v>11099.647971389999</v>
      </c>
      <c r="J24" s="36"/>
      <c r="L24" s="36"/>
      <c r="M24" s="45"/>
    </row>
    <row r="25" spans="1:16" x14ac:dyDescent="0.25">
      <c r="F25" s="147" t="s">
        <v>640</v>
      </c>
      <c r="G25" s="138">
        <v>9452.8484446700004</v>
      </c>
      <c r="H25" s="138">
        <v>1364.9591917800001</v>
      </c>
      <c r="I25" s="138">
        <v>10817.807636450001</v>
      </c>
      <c r="J25" s="36"/>
      <c r="L25" s="36"/>
      <c r="M25" s="45"/>
    </row>
    <row r="28" spans="1:16" x14ac:dyDescent="0.25">
      <c r="A28" s="341" t="s">
        <v>386</v>
      </c>
      <c r="B28" s="341"/>
      <c r="C28" s="22"/>
      <c r="D28" s="341" t="s">
        <v>62</v>
      </c>
      <c r="E28" s="341"/>
      <c r="F28" s="341"/>
      <c r="G28" s="341"/>
      <c r="H28" s="341"/>
      <c r="I28" s="341"/>
    </row>
    <row r="29" spans="1:16" ht="15.75" customHeight="1" x14ac:dyDescent="0.25">
      <c r="A29" s="39"/>
      <c r="B29" s="22"/>
      <c r="C29" s="21"/>
      <c r="D29" s="40"/>
      <c r="E29" s="51"/>
      <c r="F29" s="51"/>
      <c r="G29" s="51"/>
      <c r="H29" s="52"/>
      <c r="I29" s="52"/>
      <c r="O29" s="15"/>
      <c r="P29" s="24"/>
    </row>
    <row r="30" spans="1:16" ht="15.75" customHeight="1" x14ac:dyDescent="0.25">
      <c r="A30" s="148" t="s">
        <v>387</v>
      </c>
      <c r="B30" s="160">
        <v>0.06</v>
      </c>
      <c r="C30" s="149"/>
      <c r="D30" s="350" t="s">
        <v>388</v>
      </c>
      <c r="E30" s="350"/>
      <c r="F30" s="350"/>
      <c r="G30" s="350"/>
      <c r="H30" s="350"/>
      <c r="I30" s="350"/>
      <c r="O30" s="15"/>
      <c r="P30" s="24"/>
    </row>
    <row r="31" spans="1:16" ht="15.75" customHeight="1" x14ac:dyDescent="0.25">
      <c r="A31" s="25"/>
      <c r="B31" s="53"/>
      <c r="C31" s="147"/>
      <c r="D31" s="161"/>
      <c r="E31" s="146"/>
      <c r="F31" s="146"/>
      <c r="G31" s="146"/>
      <c r="H31" s="151"/>
      <c r="I31" s="46"/>
      <c r="O31" s="15"/>
      <c r="P31" s="24"/>
    </row>
    <row r="32" spans="1:16" ht="15.75" customHeight="1" x14ac:dyDescent="0.25">
      <c r="A32" s="25"/>
      <c r="B32" s="53"/>
      <c r="C32" s="147"/>
      <c r="D32" s="351" t="s">
        <v>389</v>
      </c>
      <c r="E32" s="351"/>
      <c r="F32" s="351"/>
      <c r="G32" s="351"/>
      <c r="H32" s="351"/>
      <c r="I32" s="351"/>
      <c r="O32" s="15"/>
      <c r="P32" s="24"/>
    </row>
    <row r="33" spans="1:16" ht="15.75" customHeight="1" x14ac:dyDescent="0.25">
      <c r="A33" s="25"/>
      <c r="B33" s="53"/>
      <c r="C33" s="147"/>
      <c r="D33" s="153"/>
      <c r="E33" s="55"/>
      <c r="F33" s="55"/>
      <c r="G33" s="55"/>
      <c r="H33" s="55"/>
      <c r="I33" s="55"/>
      <c r="O33" s="15"/>
      <c r="P33" s="24"/>
    </row>
    <row r="34" spans="1:16" ht="15.75" customHeight="1" x14ac:dyDescent="0.25">
      <c r="A34" s="25"/>
      <c r="B34" s="53"/>
      <c r="C34" s="143"/>
      <c r="D34" s="335" t="s">
        <v>651</v>
      </c>
      <c r="E34" s="335"/>
      <c r="F34" s="335"/>
      <c r="G34" s="335"/>
      <c r="H34" s="335"/>
      <c r="I34" s="335"/>
      <c r="O34" s="15"/>
      <c r="P34" s="24"/>
    </row>
    <row r="35" spans="1:16" x14ac:dyDescent="0.25">
      <c r="A35" s="143"/>
      <c r="B35" s="152"/>
      <c r="C35" s="143"/>
      <c r="D35" s="54"/>
      <c r="E35" s="40"/>
      <c r="F35" s="40"/>
      <c r="G35" s="40"/>
      <c r="H35" s="40"/>
      <c r="I35" s="21"/>
      <c r="O35" s="15"/>
      <c r="P35" s="24"/>
    </row>
    <row r="36" spans="1:16" x14ac:dyDescent="0.25">
      <c r="A36" s="143"/>
      <c r="B36" s="152"/>
      <c r="C36" s="152"/>
      <c r="D36" s="349" t="s">
        <v>354</v>
      </c>
      <c r="E36" s="349"/>
      <c r="F36" s="349"/>
      <c r="G36" s="349"/>
      <c r="H36" s="349"/>
      <c r="I36" s="349"/>
      <c r="O36" s="15"/>
      <c r="P36" s="24"/>
    </row>
    <row r="37" spans="1:16" x14ac:dyDescent="0.25">
      <c r="A37" s="145"/>
      <c r="D37" s="349"/>
      <c r="E37" s="349"/>
      <c r="F37" s="349"/>
      <c r="G37" s="349"/>
      <c r="H37" s="349"/>
      <c r="I37" s="349"/>
      <c r="O37" s="15"/>
      <c r="P37" s="24"/>
    </row>
    <row r="38" spans="1:16" x14ac:dyDescent="0.25">
      <c r="A38" s="145"/>
      <c r="D38" s="134"/>
      <c r="E38" s="150"/>
      <c r="F38" s="150"/>
      <c r="G38" s="150"/>
      <c r="H38" s="150"/>
      <c r="O38" s="15"/>
      <c r="P38" s="24"/>
    </row>
    <row r="39" spans="1:16" ht="15.75" customHeight="1" x14ac:dyDescent="0.25">
      <c r="A39" s="145"/>
      <c r="D39" s="134"/>
      <c r="E39" s="150"/>
      <c r="F39" s="150"/>
      <c r="G39" s="150"/>
      <c r="H39" s="150"/>
      <c r="O39" s="15"/>
      <c r="P39" s="24"/>
    </row>
    <row r="40" spans="1:16" x14ac:dyDescent="0.25">
      <c r="D40" s="153"/>
      <c r="O40" s="15"/>
      <c r="P40" s="24"/>
    </row>
    <row r="41" spans="1:16" x14ac:dyDescent="0.25">
      <c r="D41" s="153"/>
      <c r="O41" s="15"/>
    </row>
    <row r="42" spans="1:16" x14ac:dyDescent="0.25">
      <c r="K42" s="10"/>
    </row>
    <row r="44" spans="1:16" x14ac:dyDescent="0.25">
      <c r="J44" s="10"/>
    </row>
  </sheetData>
  <mergeCells count="8">
    <mergeCell ref="D36:I37"/>
    <mergeCell ref="A1:I1"/>
    <mergeCell ref="A3:I3"/>
    <mergeCell ref="A28:B28"/>
    <mergeCell ref="D28:I28"/>
    <mergeCell ref="D30:I30"/>
    <mergeCell ref="D34:I34"/>
    <mergeCell ref="D32:I32"/>
  </mergeCells>
  <pageMargins left="0.45" right="0.45" top="0.5" bottom="0.5" header="0.3" footer="0.3"/>
  <pageSetup scale="78" orientation="landscape" r:id="rId1"/>
  <customProperties>
    <customPr name="_pios_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G50"/>
  <sheetViews>
    <sheetView zoomScaleNormal="100" workbookViewId="0">
      <selection activeCell="B43" sqref="B43"/>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5" s="2" customFormat="1" ht="26.25" x14ac:dyDescent="0.4">
      <c r="A1" s="336" t="s">
        <v>64</v>
      </c>
      <c r="B1" s="336"/>
      <c r="C1" s="336"/>
      <c r="D1" s="336"/>
      <c r="E1" s="336"/>
      <c r="F1" s="336"/>
      <c r="G1" s="336"/>
      <c r="H1" s="336"/>
      <c r="I1" s="336"/>
      <c r="J1" s="336"/>
      <c r="K1" s="336"/>
      <c r="L1" s="336"/>
      <c r="M1" s="336"/>
      <c r="N1" s="336"/>
      <c r="O1" s="336"/>
    </row>
    <row r="2" spans="1:15" ht="4.5" customHeight="1" x14ac:dyDescent="0.25">
      <c r="A2" s="1"/>
      <c r="B2" s="1"/>
      <c r="C2" s="1"/>
      <c r="D2" s="1"/>
      <c r="E2" s="1"/>
    </row>
    <row r="3" spans="1:15" ht="18.75" x14ac:dyDescent="0.3">
      <c r="A3" s="63" t="s">
        <v>514</v>
      </c>
      <c r="B3" s="63"/>
      <c r="C3" s="63"/>
      <c r="D3" s="63"/>
      <c r="E3" s="63"/>
      <c r="F3" s="63"/>
      <c r="G3" s="63"/>
      <c r="H3" s="63"/>
      <c r="I3" s="63"/>
      <c r="J3" s="63"/>
      <c r="K3" s="63"/>
      <c r="L3" s="63"/>
      <c r="M3" s="63"/>
      <c r="N3" s="63"/>
      <c r="O3" s="63"/>
    </row>
    <row r="5" spans="1:15" x14ac:dyDescent="0.25">
      <c r="G5" s="344" t="s">
        <v>130</v>
      </c>
      <c r="H5" s="344"/>
    </row>
    <row r="6" spans="1:15" x14ac:dyDescent="0.25">
      <c r="A6" s="3" t="s">
        <v>206</v>
      </c>
      <c r="B6" s="3" t="s">
        <v>88</v>
      </c>
      <c r="C6" s="18" t="s">
        <v>60</v>
      </c>
      <c r="D6" s="18" t="s">
        <v>61</v>
      </c>
      <c r="E6" s="18" t="s">
        <v>640</v>
      </c>
      <c r="F6" s="4"/>
      <c r="G6" s="18" t="s">
        <v>61</v>
      </c>
      <c r="H6" s="18" t="s">
        <v>640</v>
      </c>
      <c r="L6" s="64"/>
    </row>
    <row r="7" spans="1:15" x14ac:dyDescent="0.25">
      <c r="L7" s="65"/>
    </row>
    <row r="8" spans="1:15" x14ac:dyDescent="0.25">
      <c r="A8" s="66" t="s">
        <v>207</v>
      </c>
      <c r="B8" s="66"/>
      <c r="C8" s="67">
        <v>9.0039999999999996</v>
      </c>
      <c r="D8" s="67">
        <v>10</v>
      </c>
      <c r="E8" s="67">
        <v>11.4</v>
      </c>
      <c r="F8" s="68"/>
      <c r="G8" s="69">
        <v>0.11061750333185261</v>
      </c>
      <c r="H8" s="69">
        <v>0.16770481876792931</v>
      </c>
      <c r="L8" s="65"/>
    </row>
    <row r="9" spans="1:15" x14ac:dyDescent="0.25">
      <c r="L9" s="65"/>
    </row>
    <row r="10" spans="1:15" x14ac:dyDescent="0.25">
      <c r="A10" s="66" t="s">
        <v>208</v>
      </c>
      <c r="B10" s="66"/>
      <c r="C10" s="67">
        <v>50.456000000000003</v>
      </c>
      <c r="D10" s="67">
        <v>58</v>
      </c>
      <c r="E10" s="67">
        <v>50.7</v>
      </c>
      <c r="F10" s="68"/>
      <c r="G10" s="69">
        <v>0.14951641033772001</v>
      </c>
      <c r="H10" s="69">
        <v>-0.12513090875664357</v>
      </c>
      <c r="L10" s="65"/>
    </row>
    <row r="11" spans="1:15" x14ac:dyDescent="0.25">
      <c r="L11" s="65"/>
    </row>
    <row r="12" spans="1:15" x14ac:dyDescent="0.25">
      <c r="A12" s="70" t="s">
        <v>209</v>
      </c>
      <c r="B12" s="4"/>
      <c r="C12" s="67">
        <v>278.86900000000003</v>
      </c>
      <c r="D12" s="67">
        <v>280</v>
      </c>
      <c r="E12" s="67">
        <v>251.70000000000002</v>
      </c>
      <c r="F12" s="71"/>
      <c r="G12" s="69">
        <v>4.0556677149485854E-3</v>
      </c>
      <c r="H12" s="69">
        <v>-0.10345968540205552</v>
      </c>
      <c r="L12" s="65"/>
    </row>
    <row r="13" spans="1:15" x14ac:dyDescent="0.25">
      <c r="A13" s="72">
        <v>2211</v>
      </c>
      <c r="B13" s="72" t="s">
        <v>210</v>
      </c>
      <c r="C13" s="73">
        <v>190.23599999999999</v>
      </c>
      <c r="D13" s="73">
        <v>192</v>
      </c>
      <c r="E13" s="73">
        <v>173.4</v>
      </c>
      <c r="F13" s="74"/>
      <c r="G13" s="75">
        <v>9.2726928657036467E-3</v>
      </c>
      <c r="H13" s="75">
        <v>-9.7989407762693159E-2</v>
      </c>
      <c r="L13" s="65"/>
    </row>
    <row r="14" spans="1:15" x14ac:dyDescent="0.25">
      <c r="A14" s="72">
        <v>2212</v>
      </c>
      <c r="B14" s="72" t="s">
        <v>211</v>
      </c>
      <c r="C14" s="73">
        <v>86.302000000000007</v>
      </c>
      <c r="D14" s="73">
        <v>86</v>
      </c>
      <c r="E14" s="73">
        <v>76</v>
      </c>
      <c r="F14" s="74"/>
      <c r="G14" s="75">
        <v>-3.4993395286321283E-3</v>
      </c>
      <c r="H14" s="75">
        <v>-0.11780947210103709</v>
      </c>
      <c r="L14" s="65"/>
    </row>
    <row r="15" spans="1:15" x14ac:dyDescent="0.25">
      <c r="A15" s="72">
        <v>2213</v>
      </c>
      <c r="B15" s="72" t="s">
        <v>212</v>
      </c>
      <c r="C15" s="73">
        <v>2.331</v>
      </c>
      <c r="D15" s="73">
        <v>2</v>
      </c>
      <c r="E15" s="73">
        <v>2.2999999999999998</v>
      </c>
      <c r="F15" s="74"/>
      <c r="G15" s="75">
        <v>-0.14199914199914199</v>
      </c>
      <c r="H15" s="75">
        <v>-2.6655226644368812E-2</v>
      </c>
      <c r="L15" s="65"/>
    </row>
    <row r="16" spans="1:15" x14ac:dyDescent="0.25">
      <c r="L16" s="65"/>
    </row>
    <row r="17" spans="1:17" x14ac:dyDescent="0.25">
      <c r="A17" s="66" t="s">
        <v>213</v>
      </c>
      <c r="B17" s="4"/>
      <c r="C17" s="67">
        <v>281.11599999999999</v>
      </c>
      <c r="D17" s="67">
        <v>298</v>
      </c>
      <c r="E17" s="67">
        <v>291.39999999999998</v>
      </c>
      <c r="F17" s="71"/>
      <c r="G17" s="69">
        <v>6.0060615546607243E-2</v>
      </c>
      <c r="H17" s="69">
        <v>-2.1938517377252942E-2</v>
      </c>
      <c r="L17" s="65"/>
    </row>
    <row r="18" spans="1:17" x14ac:dyDescent="0.25">
      <c r="L18" s="65"/>
      <c r="Q18" s="72"/>
    </row>
    <row r="19" spans="1:17" x14ac:dyDescent="0.25">
      <c r="A19" s="76" t="s">
        <v>214</v>
      </c>
      <c r="B19" s="4"/>
      <c r="C19" s="67">
        <v>435.77499999999998</v>
      </c>
      <c r="D19" s="67">
        <v>448</v>
      </c>
      <c r="E19" s="67">
        <v>437.7</v>
      </c>
      <c r="F19" s="71"/>
      <c r="G19" s="69">
        <v>2.8053467959382683E-2</v>
      </c>
      <c r="H19" s="69">
        <v>-2.7190166902240853E-2</v>
      </c>
      <c r="L19" s="65"/>
    </row>
    <row r="20" spans="1:17" x14ac:dyDescent="0.25">
      <c r="A20" s="72" t="s">
        <v>215</v>
      </c>
      <c r="B20" s="72" t="s">
        <v>216</v>
      </c>
      <c r="C20" s="73">
        <v>30.562000000000001</v>
      </c>
      <c r="D20" s="73">
        <v>35</v>
      </c>
      <c r="E20" s="73">
        <v>38.799999999999997</v>
      </c>
      <c r="F20" s="74"/>
      <c r="G20" s="75">
        <v>0.14521300961978922</v>
      </c>
      <c r="H20" s="75">
        <v>0.11625547424315985</v>
      </c>
      <c r="L20" s="65"/>
    </row>
    <row r="21" spans="1:17" x14ac:dyDescent="0.25">
      <c r="A21" s="72" t="s">
        <v>217</v>
      </c>
      <c r="B21" s="72" t="s">
        <v>218</v>
      </c>
      <c r="C21" s="73">
        <v>6.5110000000000001</v>
      </c>
      <c r="D21" s="73">
        <v>11</v>
      </c>
      <c r="E21" s="73">
        <v>10.9</v>
      </c>
      <c r="F21" s="74"/>
      <c r="G21" s="75">
        <v>0.68944862540316376</v>
      </c>
      <c r="H21" s="75">
        <v>-4.0871157751168785E-2</v>
      </c>
      <c r="L21" s="65"/>
    </row>
    <row r="22" spans="1:17" x14ac:dyDescent="0.25">
      <c r="A22" s="72" t="s">
        <v>219</v>
      </c>
      <c r="B22" s="72" t="s">
        <v>220</v>
      </c>
      <c r="C22" s="73">
        <v>32.094999999999999</v>
      </c>
      <c r="D22" s="73">
        <v>31</v>
      </c>
      <c r="E22" s="73">
        <v>30.7</v>
      </c>
      <c r="F22" s="74"/>
      <c r="G22" s="75">
        <v>-3.4117463779404833E-2</v>
      </c>
      <c r="H22" s="75">
        <v>-1.8996249940254839E-2</v>
      </c>
      <c r="L22" s="65"/>
    </row>
    <row r="23" spans="1:17" x14ac:dyDescent="0.25">
      <c r="A23" s="72">
        <v>323</v>
      </c>
      <c r="B23" s="72" t="s">
        <v>221</v>
      </c>
      <c r="C23" s="73">
        <v>34.161000000000001</v>
      </c>
      <c r="D23" s="73">
        <v>33</v>
      </c>
      <c r="E23" s="73">
        <v>32</v>
      </c>
      <c r="F23" s="74"/>
      <c r="G23" s="75">
        <v>-3.3986124527970563E-2</v>
      </c>
      <c r="H23" s="75">
        <v>-3.4936043272860706E-2</v>
      </c>
      <c r="L23" s="65"/>
    </row>
    <row r="24" spans="1:17" x14ac:dyDescent="0.25">
      <c r="A24" s="77" t="s">
        <v>222</v>
      </c>
      <c r="B24" s="72" t="s">
        <v>223</v>
      </c>
      <c r="C24" s="73">
        <v>66.802999999999997</v>
      </c>
      <c r="D24" s="73">
        <v>60</v>
      </c>
      <c r="E24" s="73">
        <v>59.8</v>
      </c>
      <c r="F24" s="74"/>
      <c r="G24" s="75">
        <v>-0.1018367438588087</v>
      </c>
      <c r="H24" s="75">
        <v>-1.1067521254875978E-2</v>
      </c>
      <c r="L24" s="65"/>
    </row>
    <row r="25" spans="1:17" x14ac:dyDescent="0.25">
      <c r="A25" s="72">
        <v>327</v>
      </c>
      <c r="B25" s="72" t="s">
        <v>224</v>
      </c>
      <c r="C25" s="73">
        <v>61.923000000000002</v>
      </c>
      <c r="D25" s="73">
        <v>64</v>
      </c>
      <c r="E25" s="73">
        <v>59.9</v>
      </c>
      <c r="F25" s="74"/>
      <c r="G25" s="75">
        <v>3.3541656573486289E-2</v>
      </c>
      <c r="H25" s="75">
        <v>-6.6959405987426446E-2</v>
      </c>
      <c r="L25" s="65"/>
    </row>
    <row r="26" spans="1:17" x14ac:dyDescent="0.25">
      <c r="A26" s="72" t="s">
        <v>225</v>
      </c>
      <c r="B26" s="72" t="s">
        <v>226</v>
      </c>
      <c r="C26" s="73">
        <v>62.988999999999997</v>
      </c>
      <c r="D26" s="73">
        <v>69</v>
      </c>
      <c r="E26" s="73">
        <v>62.1</v>
      </c>
      <c r="F26" s="74"/>
      <c r="G26" s="75">
        <v>9.5429360682023789E-2</v>
      </c>
      <c r="H26" s="75">
        <v>-0.10334303360213326</v>
      </c>
      <c r="L26" s="65"/>
    </row>
    <row r="27" spans="1:17" x14ac:dyDescent="0.25">
      <c r="A27" s="78">
        <v>333</v>
      </c>
      <c r="B27" s="72" t="s">
        <v>227</v>
      </c>
      <c r="C27" s="73">
        <v>23.946000000000002</v>
      </c>
      <c r="D27" s="73">
        <v>29</v>
      </c>
      <c r="E27" s="73">
        <v>30.2</v>
      </c>
      <c r="F27" s="74"/>
      <c r="G27" s="75">
        <v>0.21105821431554328</v>
      </c>
      <c r="H27" s="75">
        <v>5.0149863516662396E-2</v>
      </c>
      <c r="L27" s="65"/>
    </row>
    <row r="28" spans="1:17" x14ac:dyDescent="0.25">
      <c r="A28" s="79" t="s">
        <v>228</v>
      </c>
      <c r="B28" s="72" t="s">
        <v>229</v>
      </c>
      <c r="C28" s="73">
        <v>55.067</v>
      </c>
      <c r="D28" s="73">
        <v>55</v>
      </c>
      <c r="E28" s="73">
        <v>55.3</v>
      </c>
      <c r="F28" s="74"/>
      <c r="G28" s="75">
        <v>-1.2166996567817279E-3</v>
      </c>
      <c r="H28" s="75">
        <v>-2.4103396060548565E-3</v>
      </c>
      <c r="L28" s="65"/>
    </row>
    <row r="29" spans="1:17" x14ac:dyDescent="0.25">
      <c r="A29" s="79">
        <v>336</v>
      </c>
      <c r="B29" s="72" t="s">
        <v>230</v>
      </c>
      <c r="C29" s="73">
        <v>14.191000000000001</v>
      </c>
      <c r="D29" s="73">
        <v>13</v>
      </c>
      <c r="E29" s="73">
        <v>12.4</v>
      </c>
      <c r="F29" s="74"/>
      <c r="G29" s="75">
        <v>-8.3926432245789662E-2</v>
      </c>
      <c r="H29" s="75">
        <v>-6.6521945350436651E-2</v>
      </c>
      <c r="L29" s="65"/>
    </row>
    <row r="30" spans="1:17" x14ac:dyDescent="0.25">
      <c r="A30" s="80" t="s">
        <v>231</v>
      </c>
      <c r="B30" s="72" t="s">
        <v>232</v>
      </c>
      <c r="C30" s="73">
        <v>47.527000000000001</v>
      </c>
      <c r="D30" s="73">
        <v>48</v>
      </c>
      <c r="E30" s="73">
        <v>45.6</v>
      </c>
      <c r="F30" s="74"/>
      <c r="G30" s="75">
        <v>9.952237675426634E-3</v>
      </c>
      <c r="H30" s="75">
        <v>-4.9118097227505486E-2</v>
      </c>
      <c r="L30" s="65"/>
      <c r="Q30" s="79"/>
    </row>
    <row r="31" spans="1:17" x14ac:dyDescent="0.25">
      <c r="L31" s="65"/>
    </row>
    <row r="32" spans="1:17" x14ac:dyDescent="0.25">
      <c r="A32" s="70" t="s">
        <v>233</v>
      </c>
      <c r="B32" s="4"/>
      <c r="C32" s="67">
        <v>942.02700000000004</v>
      </c>
      <c r="D32" s="67">
        <v>1029</v>
      </c>
      <c r="E32" s="67">
        <v>964.5</v>
      </c>
      <c r="F32" s="71"/>
      <c r="G32" s="69">
        <v>9.2325379208876068E-2</v>
      </c>
      <c r="H32" s="69">
        <v>-6.2804520580444834E-2</v>
      </c>
      <c r="L32" s="65"/>
    </row>
    <row r="33" spans="1:33" x14ac:dyDescent="0.25">
      <c r="A33" s="79">
        <v>423</v>
      </c>
      <c r="B33" s="72" t="s">
        <v>234</v>
      </c>
      <c r="C33" s="73">
        <v>637.37300000000005</v>
      </c>
      <c r="D33" s="73">
        <v>702</v>
      </c>
      <c r="E33" s="73">
        <v>648.79999999999995</v>
      </c>
      <c r="F33" s="74"/>
      <c r="G33" s="75">
        <v>0.10139588592550974</v>
      </c>
      <c r="H33" s="75">
        <v>-7.5241581566233728E-2</v>
      </c>
      <c r="L33" s="65"/>
    </row>
    <row r="34" spans="1:33" x14ac:dyDescent="0.25">
      <c r="A34" s="79">
        <v>424</v>
      </c>
      <c r="B34" s="72" t="s">
        <v>235</v>
      </c>
      <c r="C34" s="73">
        <v>143.42699999999999</v>
      </c>
      <c r="D34" s="73">
        <v>152</v>
      </c>
      <c r="E34" s="73">
        <v>146.6</v>
      </c>
      <c r="F34" s="74"/>
      <c r="G34" s="75">
        <v>5.9772567229322338E-2</v>
      </c>
      <c r="H34" s="75">
        <v>-3.6055285806932846E-2</v>
      </c>
      <c r="L34" s="65"/>
    </row>
    <row r="35" spans="1:33" x14ac:dyDescent="0.25">
      <c r="A35" s="79">
        <v>425</v>
      </c>
      <c r="B35" s="72" t="s">
        <v>236</v>
      </c>
      <c r="C35" s="73">
        <v>161.227</v>
      </c>
      <c r="D35" s="73">
        <v>175</v>
      </c>
      <c r="E35" s="73">
        <v>169.1</v>
      </c>
      <c r="F35" s="74"/>
      <c r="G35" s="75">
        <v>8.542613830189727E-2</v>
      </c>
      <c r="H35" s="75">
        <v>-3.624543288357629E-2</v>
      </c>
      <c r="L35" s="65"/>
    </row>
    <row r="36" spans="1:33" x14ac:dyDescent="0.25">
      <c r="L36" s="65"/>
    </row>
    <row r="37" spans="1:33" x14ac:dyDescent="0.25">
      <c r="A37" s="76" t="s">
        <v>237</v>
      </c>
      <c r="B37" s="76"/>
      <c r="C37" s="67">
        <v>287.78699999999998</v>
      </c>
      <c r="D37" s="67">
        <v>306</v>
      </c>
      <c r="E37" s="67">
        <v>287.89999999999998</v>
      </c>
      <c r="F37" s="4"/>
      <c r="G37" s="69">
        <v>6.3286388891784728E-2</v>
      </c>
      <c r="H37" s="69">
        <v>-6.1382219124042181E-2</v>
      </c>
      <c r="L37" s="65"/>
    </row>
    <row r="38" spans="1:33" x14ac:dyDescent="0.25">
      <c r="A38" s="72">
        <v>4411</v>
      </c>
      <c r="B38" s="72" t="s">
        <v>238</v>
      </c>
      <c r="C38" s="73">
        <v>157.631</v>
      </c>
      <c r="D38" s="73">
        <v>167</v>
      </c>
      <c r="E38" s="73">
        <v>154.30000000000001</v>
      </c>
      <c r="G38" s="75">
        <v>5.9436278397015707E-2</v>
      </c>
      <c r="H38" s="75">
        <v>-7.8662511998468632E-2</v>
      </c>
      <c r="L38" s="65"/>
    </row>
    <row r="39" spans="1:33" x14ac:dyDescent="0.25">
      <c r="A39" s="72">
        <v>4412</v>
      </c>
      <c r="B39" s="72" t="s">
        <v>239</v>
      </c>
      <c r="C39" s="73">
        <v>24.885999999999999</v>
      </c>
      <c r="D39" s="73">
        <v>25</v>
      </c>
      <c r="E39" s="73">
        <v>24.2</v>
      </c>
      <c r="G39" s="75">
        <v>4.5808888531704284E-3</v>
      </c>
      <c r="H39" s="75">
        <v>-2.352651680466411E-2</v>
      </c>
      <c r="L39" s="65"/>
    </row>
    <row r="40" spans="1:33" x14ac:dyDescent="0.25">
      <c r="A40" s="72">
        <v>4413</v>
      </c>
      <c r="B40" s="72" t="s">
        <v>240</v>
      </c>
      <c r="C40" s="73">
        <v>105.27</v>
      </c>
      <c r="D40" s="73">
        <v>114</v>
      </c>
      <c r="E40" s="73">
        <v>109.4</v>
      </c>
      <c r="G40" s="75">
        <v>8.2929609575377539E-2</v>
      </c>
      <c r="H40" s="75">
        <v>-4.4292171293107918E-2</v>
      </c>
      <c r="L40" s="65"/>
      <c r="AA40" s="7"/>
      <c r="AG40" s="65"/>
    </row>
    <row r="41" spans="1:33" x14ac:dyDescent="0.25">
      <c r="AA41" s="7"/>
      <c r="AG41" s="65"/>
    </row>
    <row r="42" spans="1:33" x14ac:dyDescent="0.25">
      <c r="A42" s="7"/>
      <c r="AA42" s="7"/>
      <c r="AG42" s="65"/>
    </row>
    <row r="43" spans="1:33" x14ac:dyDescent="0.25">
      <c r="AA43" s="7"/>
      <c r="AG43" s="65"/>
    </row>
    <row r="44" spans="1:33" x14ac:dyDescent="0.25">
      <c r="S44" s="81"/>
      <c r="AA44" s="7"/>
      <c r="AG44" s="65"/>
    </row>
    <row r="45" spans="1:33" x14ac:dyDescent="0.25">
      <c r="AA45" s="7"/>
      <c r="AG45" s="65"/>
    </row>
    <row r="46" spans="1:33" x14ac:dyDescent="0.25">
      <c r="Q46" s="10"/>
      <c r="R46" s="10"/>
      <c r="AA46" s="7"/>
      <c r="AG46" s="65"/>
    </row>
    <row r="47" spans="1:33" x14ac:dyDescent="0.25">
      <c r="AA47" s="7"/>
      <c r="AG47" s="65"/>
    </row>
    <row r="48" spans="1:33" x14ac:dyDescent="0.25">
      <c r="AA48" s="7"/>
      <c r="AG48" s="65"/>
    </row>
    <row r="49" spans="27:33" x14ac:dyDescent="0.25">
      <c r="AA49" s="7"/>
      <c r="AG49" s="65"/>
    </row>
    <row r="50" spans="27:33" x14ac:dyDescent="0.25">
      <c r="AG50" s="65"/>
    </row>
  </sheetData>
  <mergeCells count="2">
    <mergeCell ref="A1:O1"/>
    <mergeCell ref="G5:H5"/>
  </mergeCells>
  <pageMargins left="0.45" right="0.45" top="0.5" bottom="0.5" header="0.3" footer="0.3"/>
  <pageSetup scale="78" orientation="landscape" r:id="rId1"/>
  <customProperties>
    <customPr name="_pios_id" r:id="rId2"/>
  </customPropertie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O42"/>
  <sheetViews>
    <sheetView zoomScaleNormal="100" workbookViewId="0">
      <selection activeCell="B41" sqref="B41"/>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5" s="2" customFormat="1" ht="26.25" x14ac:dyDescent="0.4">
      <c r="A1" s="336" t="s">
        <v>64</v>
      </c>
      <c r="B1" s="336"/>
      <c r="C1" s="336"/>
      <c r="D1" s="336"/>
      <c r="E1" s="336"/>
      <c r="F1" s="336"/>
      <c r="G1" s="336"/>
      <c r="H1" s="336"/>
      <c r="I1" s="336"/>
      <c r="J1" s="336"/>
      <c r="K1" s="336"/>
      <c r="L1" s="336"/>
      <c r="M1" s="336"/>
      <c r="N1" s="336"/>
      <c r="O1" s="336"/>
    </row>
    <row r="2" spans="1:15" ht="4.5" customHeight="1" x14ac:dyDescent="0.25">
      <c r="A2" s="1"/>
      <c r="B2" s="1"/>
      <c r="C2" s="1"/>
      <c r="D2" s="1"/>
      <c r="E2" s="1"/>
    </row>
    <row r="3" spans="1:15" ht="18.75" x14ac:dyDescent="0.3">
      <c r="A3" s="337" t="s">
        <v>515</v>
      </c>
      <c r="B3" s="337"/>
      <c r="C3" s="337"/>
      <c r="D3" s="337"/>
      <c r="E3" s="337"/>
      <c r="F3" s="337"/>
      <c r="G3" s="337"/>
      <c r="H3" s="337"/>
      <c r="I3" s="337"/>
      <c r="J3" s="337"/>
      <c r="K3" s="337"/>
      <c r="L3" s="337"/>
      <c r="M3" s="337"/>
      <c r="N3" s="337"/>
      <c r="O3" s="337"/>
    </row>
    <row r="5" spans="1:15" x14ac:dyDescent="0.25">
      <c r="G5" s="344" t="s">
        <v>130</v>
      </c>
      <c r="H5" s="344"/>
    </row>
    <row r="6" spans="1:15" x14ac:dyDescent="0.25">
      <c r="A6" s="3" t="s">
        <v>206</v>
      </c>
      <c r="B6" s="3" t="s">
        <v>88</v>
      </c>
      <c r="C6" s="18" t="s">
        <v>60</v>
      </c>
      <c r="D6" s="18" t="s">
        <v>61</v>
      </c>
      <c r="E6" s="18" t="s">
        <v>640</v>
      </c>
      <c r="F6" s="4"/>
      <c r="G6" s="18" t="s">
        <v>61</v>
      </c>
      <c r="H6" s="18" t="s">
        <v>640</v>
      </c>
    </row>
    <row r="7" spans="1:15" x14ac:dyDescent="0.25">
      <c r="G7" s="82"/>
    </row>
    <row r="8" spans="1:15" x14ac:dyDescent="0.25">
      <c r="A8" s="76" t="s">
        <v>241</v>
      </c>
      <c r="B8" s="76"/>
      <c r="C8" s="67">
        <v>184.17000000000002</v>
      </c>
      <c r="D8" s="67">
        <v>188</v>
      </c>
      <c r="E8" s="67">
        <v>168.8</v>
      </c>
      <c r="F8" s="83"/>
      <c r="G8" s="69">
        <v>2.0796003692240772E-2</v>
      </c>
      <c r="H8" s="69">
        <v>-0.08</v>
      </c>
    </row>
    <row r="9" spans="1:15" x14ac:dyDescent="0.25">
      <c r="A9" s="72">
        <v>4421</v>
      </c>
      <c r="B9" s="72" t="s">
        <v>242</v>
      </c>
      <c r="C9" s="73">
        <v>115.583</v>
      </c>
      <c r="D9" s="73">
        <v>119</v>
      </c>
      <c r="E9" s="73">
        <v>107</v>
      </c>
      <c r="F9" s="84"/>
      <c r="G9" s="75">
        <v>2.9563171054566961E-2</v>
      </c>
      <c r="H9" s="75">
        <v>-0.10100000000000001</v>
      </c>
    </row>
    <row r="10" spans="1:15" x14ac:dyDescent="0.25">
      <c r="A10" s="72">
        <v>4422</v>
      </c>
      <c r="B10" s="72" t="s">
        <v>243</v>
      </c>
      <c r="C10" s="73">
        <v>68.587000000000003</v>
      </c>
      <c r="D10" s="73">
        <v>69</v>
      </c>
      <c r="E10" s="73">
        <v>61.8</v>
      </c>
      <c r="F10" s="84"/>
      <c r="G10" s="75">
        <v>6.0215492731858777E-3</v>
      </c>
      <c r="H10" s="75">
        <v>-0.109</v>
      </c>
    </row>
    <row r="12" spans="1:15" x14ac:dyDescent="0.25">
      <c r="A12" s="66" t="s">
        <v>244</v>
      </c>
      <c r="B12" s="66"/>
      <c r="C12" s="67">
        <v>198.5</v>
      </c>
      <c r="D12" s="67">
        <v>203</v>
      </c>
      <c r="E12" s="67">
        <v>191.2</v>
      </c>
      <c r="F12" s="68"/>
      <c r="G12" s="69">
        <v>2.267002518891692E-2</v>
      </c>
      <c r="H12" s="69">
        <v>-5.8000000000000003E-2</v>
      </c>
    </row>
    <row r="14" spans="1:15" x14ac:dyDescent="0.25">
      <c r="A14" s="3" t="s">
        <v>245</v>
      </c>
      <c r="B14" s="3"/>
      <c r="C14" s="67">
        <v>629.09400000000005</v>
      </c>
      <c r="D14" s="67">
        <v>685</v>
      </c>
      <c r="E14" s="67">
        <v>690.69999999999993</v>
      </c>
      <c r="F14" s="68"/>
      <c r="G14" s="69">
        <v>8.8867482443005352E-2</v>
      </c>
      <c r="H14" s="69">
        <v>8.0000000000000002E-3</v>
      </c>
    </row>
    <row r="15" spans="1:15" x14ac:dyDescent="0.25">
      <c r="A15" s="72">
        <v>4441</v>
      </c>
      <c r="B15" s="72" t="s">
        <v>246</v>
      </c>
      <c r="C15" s="73">
        <v>568.63099999999997</v>
      </c>
      <c r="D15" s="73">
        <v>621</v>
      </c>
      <c r="E15" s="73">
        <v>625.29999999999995</v>
      </c>
      <c r="F15" s="84"/>
      <c r="G15" s="75">
        <v>9.2096632086537733E-2</v>
      </c>
      <c r="H15" s="75">
        <v>6.0000000000000001E-3</v>
      </c>
    </row>
    <row r="16" spans="1:15" x14ac:dyDescent="0.25">
      <c r="A16" s="72">
        <v>4442</v>
      </c>
      <c r="B16" s="72" t="s">
        <v>247</v>
      </c>
      <c r="C16" s="73">
        <v>60.463000000000001</v>
      </c>
      <c r="D16" s="73">
        <v>64</v>
      </c>
      <c r="E16" s="73">
        <v>65.400000000000006</v>
      </c>
      <c r="F16" s="84"/>
      <c r="G16" s="75">
        <v>5.8498585912045264E-2</v>
      </c>
      <c r="H16" s="75">
        <v>2.1000000000000001E-2</v>
      </c>
    </row>
    <row r="17" spans="1:8" x14ac:dyDescent="0.25">
      <c r="A17" s="85"/>
      <c r="B17" s="85"/>
    </row>
    <row r="18" spans="1:8" x14ac:dyDescent="0.25">
      <c r="A18" s="66" t="s">
        <v>248</v>
      </c>
      <c r="B18" s="86"/>
      <c r="C18" s="67">
        <v>411.733</v>
      </c>
      <c r="D18" s="67">
        <v>432</v>
      </c>
      <c r="E18" s="67">
        <v>432</v>
      </c>
      <c r="F18" s="83"/>
      <c r="G18" s="69">
        <v>4.9223647363704215E-2</v>
      </c>
      <c r="H18" s="69">
        <v>-1E-3</v>
      </c>
    </row>
    <row r="19" spans="1:8" x14ac:dyDescent="0.25">
      <c r="A19" s="87">
        <v>4451</v>
      </c>
      <c r="B19" s="87" t="s">
        <v>249</v>
      </c>
      <c r="C19" s="73">
        <v>313.57600000000002</v>
      </c>
      <c r="D19" s="73">
        <v>331</v>
      </c>
      <c r="E19" s="73">
        <v>329.6</v>
      </c>
      <c r="F19" s="84"/>
      <c r="G19" s="75">
        <v>5.5565476949766435E-2</v>
      </c>
      <c r="H19" s="75">
        <v>-5.0000000000000001E-3</v>
      </c>
    </row>
    <row r="20" spans="1:8" x14ac:dyDescent="0.25">
      <c r="A20" s="87">
        <v>4452</v>
      </c>
      <c r="B20" s="87" t="s">
        <v>250</v>
      </c>
      <c r="C20" s="73">
        <v>21.696000000000002</v>
      </c>
      <c r="D20" s="73">
        <v>23</v>
      </c>
      <c r="E20" s="73">
        <v>21.7</v>
      </c>
      <c r="F20" s="84"/>
      <c r="G20" s="75">
        <v>6.0103244837758085E-2</v>
      </c>
      <c r="H20" s="75">
        <v>-6.9000000000000006E-2</v>
      </c>
    </row>
    <row r="21" spans="1:8" x14ac:dyDescent="0.25">
      <c r="A21" s="72">
        <v>4453</v>
      </c>
      <c r="B21" s="72" t="s">
        <v>251</v>
      </c>
      <c r="C21" s="73">
        <v>76.460999999999999</v>
      </c>
      <c r="D21" s="73">
        <v>78</v>
      </c>
      <c r="E21" s="73">
        <v>80.7</v>
      </c>
      <c r="F21" s="84"/>
      <c r="G21" s="75">
        <v>2.01279083454311E-2</v>
      </c>
      <c r="H21" s="75">
        <v>3.3000000000000002E-2</v>
      </c>
    </row>
    <row r="23" spans="1:8" x14ac:dyDescent="0.25">
      <c r="A23" s="76" t="s">
        <v>252</v>
      </c>
      <c r="B23" s="76"/>
      <c r="C23" s="67">
        <v>101.65900000000001</v>
      </c>
      <c r="D23" s="67">
        <v>107</v>
      </c>
      <c r="E23" s="67">
        <v>105.8</v>
      </c>
      <c r="F23" s="3"/>
      <c r="G23" s="69">
        <v>5.2538388140745074E-2</v>
      </c>
      <c r="H23" s="69">
        <v>-8.0000000000000002E-3</v>
      </c>
    </row>
    <row r="24" spans="1:8" x14ac:dyDescent="0.25">
      <c r="A24" s="88"/>
      <c r="B24" s="88"/>
      <c r="C24" s="10"/>
      <c r="D24" s="10"/>
      <c r="E24" s="10"/>
      <c r="F24" s="10"/>
      <c r="G24" s="10"/>
      <c r="H24" s="10"/>
    </row>
    <row r="25" spans="1:8" x14ac:dyDescent="0.25">
      <c r="A25" s="76" t="s">
        <v>253</v>
      </c>
      <c r="B25" s="76"/>
      <c r="C25" s="67">
        <v>183.886</v>
      </c>
      <c r="D25" s="67">
        <v>191</v>
      </c>
      <c r="E25" s="67">
        <v>180</v>
      </c>
      <c r="F25" s="68"/>
      <c r="G25" s="69">
        <v>3.8687012605636228E-2</v>
      </c>
      <c r="H25" s="69">
        <v>-5.6000000000000001E-2</v>
      </c>
    </row>
    <row r="26" spans="1:8" x14ac:dyDescent="0.25">
      <c r="A26" s="88"/>
      <c r="B26" s="88"/>
      <c r="C26" s="10"/>
      <c r="D26" s="10"/>
      <c r="E26" s="10"/>
      <c r="F26" s="10"/>
      <c r="G26" s="10"/>
      <c r="H26" s="10"/>
    </row>
    <row r="27" spans="1:8" x14ac:dyDescent="0.25">
      <c r="A27" s="76" t="s">
        <v>254</v>
      </c>
      <c r="B27" s="76"/>
      <c r="C27" s="89">
        <v>122.976</v>
      </c>
      <c r="D27" s="89">
        <v>125</v>
      </c>
      <c r="E27" s="67">
        <v>109.2</v>
      </c>
      <c r="F27" s="68"/>
      <c r="G27" s="69">
        <v>1.6458495966692688E-2</v>
      </c>
      <c r="H27" s="69">
        <v>-0.123</v>
      </c>
    </row>
    <row r="28" spans="1:8" x14ac:dyDescent="0.25">
      <c r="A28" s="90"/>
      <c r="B28" s="90"/>
      <c r="C28" s="10"/>
      <c r="D28" s="10"/>
      <c r="E28" s="10"/>
      <c r="F28" s="10"/>
      <c r="G28" s="10"/>
      <c r="H28" s="10"/>
    </row>
    <row r="29" spans="1:8" x14ac:dyDescent="0.25">
      <c r="A29" s="76" t="s">
        <v>255</v>
      </c>
      <c r="B29" s="76"/>
      <c r="C29" s="67">
        <v>122.482</v>
      </c>
      <c r="D29" s="67">
        <v>109</v>
      </c>
      <c r="E29" s="67">
        <v>104.8</v>
      </c>
      <c r="F29" s="68"/>
      <c r="G29" s="69">
        <v>-0.11007331689554378</v>
      </c>
      <c r="H29" s="69">
        <v>-4.2999999999999997E-2</v>
      </c>
    </row>
    <row r="30" spans="1:8" x14ac:dyDescent="0.25">
      <c r="A30" s="91"/>
      <c r="B30" s="91"/>
      <c r="C30" s="92"/>
      <c r="D30" s="92"/>
      <c r="E30" s="92"/>
      <c r="F30" s="92"/>
      <c r="G30" s="92"/>
      <c r="H30" s="82"/>
    </row>
    <row r="31" spans="1:8" x14ac:dyDescent="0.25">
      <c r="A31" s="331" t="s">
        <v>256</v>
      </c>
      <c r="B31" s="331"/>
      <c r="C31" s="93">
        <v>670.279</v>
      </c>
      <c r="D31" s="93">
        <v>682</v>
      </c>
      <c r="E31" s="93">
        <v>671.2</v>
      </c>
      <c r="F31" s="94"/>
      <c r="G31" s="69">
        <v>1.7486748055660417E-2</v>
      </c>
      <c r="H31" s="69">
        <v>-1.6E-2</v>
      </c>
    </row>
    <row r="32" spans="1:8" x14ac:dyDescent="0.25">
      <c r="A32" s="72">
        <v>4521</v>
      </c>
      <c r="B32" s="72" t="s">
        <v>257</v>
      </c>
      <c r="C32" s="73">
        <v>195.95699999999999</v>
      </c>
      <c r="D32" s="73">
        <v>195</v>
      </c>
      <c r="E32" s="73">
        <v>189.9</v>
      </c>
      <c r="F32" s="84"/>
      <c r="G32" s="75">
        <v>-4.8837244905769461E-3</v>
      </c>
      <c r="H32" s="75">
        <v>-2.5999999999999999E-2</v>
      </c>
    </row>
    <row r="33" spans="1:8" x14ac:dyDescent="0.25">
      <c r="A33" s="72">
        <v>4529</v>
      </c>
      <c r="B33" s="72" t="s">
        <v>258</v>
      </c>
      <c r="C33" s="73">
        <v>474.322</v>
      </c>
      <c r="D33" s="73">
        <v>487</v>
      </c>
      <c r="E33" s="73">
        <v>481.3</v>
      </c>
      <c r="F33" s="84"/>
      <c r="G33" s="75">
        <v>2.6728677986684213E-2</v>
      </c>
      <c r="H33" s="75">
        <v>-1.2E-2</v>
      </c>
    </row>
    <row r="34" spans="1:8" x14ac:dyDescent="0.25">
      <c r="A34" s="92"/>
      <c r="B34" s="92"/>
      <c r="C34" s="92"/>
      <c r="D34" s="92"/>
      <c r="E34" s="92"/>
      <c r="F34" s="92"/>
      <c r="G34" s="92"/>
      <c r="H34" s="82"/>
    </row>
    <row r="35" spans="1:8" x14ac:dyDescent="0.25">
      <c r="A35" s="331" t="s">
        <v>259</v>
      </c>
      <c r="B35" s="331"/>
      <c r="C35" s="67">
        <v>265.36799999999999</v>
      </c>
      <c r="D35" s="67">
        <v>274</v>
      </c>
      <c r="E35" s="67">
        <v>271.39999999999998</v>
      </c>
      <c r="F35" s="68"/>
      <c r="G35" s="69">
        <v>3.2528413373127174E-2</v>
      </c>
      <c r="H35" s="69">
        <v>-8.9999999999999993E-3</v>
      </c>
    </row>
    <row r="37" spans="1:8" x14ac:dyDescent="0.25">
      <c r="A37" s="331" t="s">
        <v>260</v>
      </c>
      <c r="B37" s="331"/>
      <c r="C37" s="95">
        <v>317.90699999999998</v>
      </c>
      <c r="D37" s="95">
        <v>491</v>
      </c>
      <c r="E37" s="95">
        <v>639.9</v>
      </c>
      <c r="F37" s="3"/>
      <c r="G37" s="69">
        <v>0.54447684385685124</v>
      </c>
      <c r="H37" s="69">
        <v>0.30299999999999999</v>
      </c>
    </row>
    <row r="38" spans="1:8" x14ac:dyDescent="0.25">
      <c r="A38" s="72">
        <v>4541</v>
      </c>
      <c r="B38" s="72" t="s">
        <v>261</v>
      </c>
      <c r="C38" s="73">
        <v>249.214</v>
      </c>
      <c r="D38" s="73">
        <v>418</v>
      </c>
      <c r="E38" s="73">
        <v>572.70000000000005</v>
      </c>
      <c r="F38" s="84"/>
      <c r="G38" s="75">
        <v>0.67727334740423895</v>
      </c>
      <c r="H38" s="75">
        <v>0.37</v>
      </c>
    </row>
    <row r="39" spans="1:8" x14ac:dyDescent="0.25">
      <c r="A39" s="78">
        <v>4542</v>
      </c>
      <c r="B39" s="77" t="s">
        <v>262</v>
      </c>
      <c r="C39" s="73">
        <v>6.8559999999999999</v>
      </c>
      <c r="D39" s="73">
        <v>7</v>
      </c>
      <c r="E39" s="73">
        <v>6.4</v>
      </c>
      <c r="F39" s="84"/>
      <c r="G39" s="75">
        <v>2.100350058343059E-2</v>
      </c>
      <c r="H39" s="75">
        <v>-0.10299999999999999</v>
      </c>
    </row>
    <row r="40" spans="1:8" x14ac:dyDescent="0.25">
      <c r="A40" s="72">
        <v>4543</v>
      </c>
      <c r="B40" s="72" t="s">
        <v>263</v>
      </c>
      <c r="C40" s="73">
        <v>61.837000000000003</v>
      </c>
      <c r="D40" s="73">
        <v>66</v>
      </c>
      <c r="E40" s="73">
        <v>60.8</v>
      </c>
      <c r="F40" s="84"/>
      <c r="G40" s="75">
        <v>6.7322153403302165E-2</v>
      </c>
      <c r="H40" s="75">
        <v>-7.8E-2</v>
      </c>
    </row>
    <row r="42" spans="1:8" x14ac:dyDescent="0.25">
      <c r="A42" s="7"/>
    </row>
  </sheetData>
  <mergeCells count="3">
    <mergeCell ref="A1:O1"/>
    <mergeCell ref="A3:O3"/>
    <mergeCell ref="G5:H5"/>
  </mergeCells>
  <pageMargins left="0.45" right="0.45" top="0.5" bottom="0.5" header="0.3" footer="0.3"/>
  <pageSetup scale="78"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4">
    <pageSetUpPr fitToPage="1"/>
  </sheetPr>
  <dimension ref="A1:I65"/>
  <sheetViews>
    <sheetView zoomScaleNormal="100" workbookViewId="0">
      <selection activeCell="B28" sqref="B28"/>
    </sheetView>
  </sheetViews>
  <sheetFormatPr defaultRowHeight="15.75" x14ac:dyDescent="0.25"/>
  <cols>
    <col min="1" max="1" width="28.25" customWidth="1"/>
    <col min="2" max="2" width="41.25" customWidth="1"/>
    <col min="3" max="3" width="10.625" customWidth="1"/>
    <col min="4" max="4" width="27.875" style="239" customWidth="1"/>
  </cols>
  <sheetData>
    <row r="1" spans="1:9" s="2" customFormat="1" ht="26.25" x14ac:dyDescent="0.4">
      <c r="A1" s="336" t="s">
        <v>636</v>
      </c>
      <c r="B1" s="336"/>
      <c r="C1" s="336"/>
      <c r="D1" s="336"/>
    </row>
    <row r="2" spans="1:9" ht="4.5" customHeight="1" x14ac:dyDescent="0.25">
      <c r="A2" s="1"/>
      <c r="B2" s="1"/>
      <c r="C2" s="1"/>
    </row>
    <row r="3" spans="1:9" ht="18.75" x14ac:dyDescent="0.3">
      <c r="A3" s="337" t="s">
        <v>627</v>
      </c>
      <c r="B3" s="337"/>
      <c r="C3" s="337"/>
      <c r="D3" s="337"/>
    </row>
    <row r="5" spans="1:9" x14ac:dyDescent="0.25">
      <c r="A5" s="28"/>
      <c r="B5" s="28"/>
      <c r="C5" s="240"/>
      <c r="D5" s="240"/>
    </row>
    <row r="6" spans="1:9" x14ac:dyDescent="0.25">
      <c r="A6" s="339" t="s">
        <v>637</v>
      </c>
      <c r="B6" s="339"/>
      <c r="C6" s="339"/>
      <c r="D6" s="339"/>
    </row>
    <row r="7" spans="1:9" x14ac:dyDescent="0.25">
      <c r="A7" s="339"/>
      <c r="B7" s="339"/>
      <c r="C7" s="339"/>
      <c r="D7" s="339"/>
    </row>
    <row r="8" spans="1:9" x14ac:dyDescent="0.25">
      <c r="A8" s="134"/>
      <c r="B8" s="134"/>
      <c r="C8" s="240"/>
      <c r="D8" s="240"/>
      <c r="H8" s="21"/>
      <c r="I8" s="21"/>
    </row>
    <row r="9" spans="1:9" x14ac:dyDescent="0.25">
      <c r="A9" s="339" t="s">
        <v>618</v>
      </c>
      <c r="B9" s="339"/>
      <c r="C9" s="339"/>
      <c r="D9" s="339"/>
    </row>
    <row r="10" spans="1:9" x14ac:dyDescent="0.25">
      <c r="A10" s="339"/>
      <c r="B10" s="339"/>
      <c r="C10" s="339"/>
      <c r="D10" s="339"/>
    </row>
    <row r="11" spans="1:9" x14ac:dyDescent="0.25">
      <c r="A11" s="134"/>
      <c r="B11" s="134"/>
      <c r="C11" s="240"/>
      <c r="D11" s="240"/>
    </row>
    <row r="12" spans="1:9" x14ac:dyDescent="0.25">
      <c r="A12" s="339" t="s">
        <v>619</v>
      </c>
      <c r="B12" s="339"/>
      <c r="C12" s="339"/>
      <c r="D12" s="339"/>
    </row>
    <row r="13" spans="1:9" x14ac:dyDescent="0.25">
      <c r="A13" s="339"/>
      <c r="B13" s="339"/>
      <c r="C13" s="339"/>
      <c r="D13" s="339"/>
    </row>
    <row r="14" spans="1:9" x14ac:dyDescent="0.25">
      <c r="A14" s="339"/>
      <c r="B14" s="339"/>
      <c r="C14" s="339"/>
      <c r="D14" s="339"/>
    </row>
    <row r="15" spans="1:9" x14ac:dyDescent="0.25">
      <c r="A15" s="28"/>
      <c r="B15" s="28"/>
      <c r="C15" s="240"/>
      <c r="D15" s="240"/>
    </row>
    <row r="16" spans="1:9" x14ac:dyDescent="0.25">
      <c r="A16" s="338" t="s">
        <v>620</v>
      </c>
      <c r="B16" s="338"/>
      <c r="C16" s="338"/>
      <c r="D16" s="338"/>
    </row>
    <row r="17" spans="1:9" x14ac:dyDescent="0.25">
      <c r="A17" s="148"/>
      <c r="B17" s="148"/>
      <c r="C17" s="148"/>
      <c r="D17" s="148"/>
    </row>
    <row r="18" spans="1:9" s="239" customFormat="1" x14ac:dyDescent="0.25">
      <c r="A18" s="338" t="s">
        <v>621</v>
      </c>
      <c r="B18" s="338"/>
      <c r="C18" s="338"/>
      <c r="D18" s="338"/>
      <c r="E18"/>
      <c r="F18"/>
      <c r="G18"/>
      <c r="H18"/>
      <c r="I18"/>
    </row>
    <row r="19" spans="1:9" s="239" customFormat="1" x14ac:dyDescent="0.25">
      <c r="A19" s="338" t="s">
        <v>622</v>
      </c>
      <c r="B19" s="338"/>
      <c r="C19" s="338"/>
      <c r="D19" s="338"/>
      <c r="E19"/>
      <c r="F19"/>
      <c r="G19"/>
      <c r="H19"/>
      <c r="I19"/>
    </row>
    <row r="20" spans="1:9" s="239" customFormat="1" x14ac:dyDescent="0.25">
      <c r="A20" s="338" t="s">
        <v>623</v>
      </c>
      <c r="B20" s="338"/>
      <c r="C20" s="338"/>
      <c r="D20" s="338"/>
      <c r="E20"/>
      <c r="F20"/>
      <c r="G20"/>
      <c r="H20"/>
      <c r="I20"/>
    </row>
    <row r="21" spans="1:9" s="239" customFormat="1" x14ac:dyDescent="0.25">
      <c r="A21" s="338" t="s">
        <v>624</v>
      </c>
      <c r="B21" s="338"/>
      <c r="C21" s="338"/>
      <c r="D21" s="338"/>
      <c r="E21"/>
      <c r="F21"/>
      <c r="G21"/>
      <c r="H21"/>
      <c r="I21"/>
    </row>
    <row r="22" spans="1:9" s="239" customFormat="1" x14ac:dyDescent="0.25">
      <c r="A22" s="338" t="s">
        <v>625</v>
      </c>
      <c r="B22" s="338"/>
      <c r="C22" s="338"/>
      <c r="D22" s="338"/>
      <c r="E22"/>
      <c r="F22"/>
      <c r="G22"/>
      <c r="H22"/>
      <c r="I22"/>
    </row>
    <row r="23" spans="1:9" s="239" customFormat="1" x14ac:dyDescent="0.25">
      <c r="A23" s="338" t="s">
        <v>626</v>
      </c>
      <c r="B23" s="338"/>
      <c r="C23" s="338"/>
      <c r="D23" s="338"/>
      <c r="E23"/>
      <c r="F23"/>
      <c r="G23"/>
      <c r="H23"/>
      <c r="I23"/>
    </row>
    <row r="24" spans="1:9" s="239" customFormat="1" x14ac:dyDescent="0.25">
      <c r="A24" s="28"/>
      <c r="B24" s="28"/>
      <c r="C24" s="240"/>
      <c r="D24" s="240"/>
      <c r="E24"/>
      <c r="F24"/>
      <c r="G24"/>
      <c r="H24"/>
      <c r="I24"/>
    </row>
    <row r="25" spans="1:9" s="239" customFormat="1" x14ac:dyDescent="0.25">
      <c r="A25" s="28"/>
      <c r="B25" s="28"/>
      <c r="C25" s="240"/>
      <c r="D25" s="240"/>
      <c r="E25"/>
      <c r="F25"/>
      <c r="G25"/>
      <c r="H25"/>
      <c r="I25"/>
    </row>
    <row r="26" spans="1:9" s="239" customFormat="1" x14ac:dyDescent="0.25">
      <c r="A26" s="28"/>
      <c r="B26" s="28"/>
      <c r="C26" s="240"/>
      <c r="D26" s="240"/>
      <c r="E26"/>
      <c r="F26"/>
      <c r="G26"/>
      <c r="H26"/>
      <c r="I26"/>
    </row>
    <row r="27" spans="1:9" s="239" customFormat="1" x14ac:dyDescent="0.25">
      <c r="A27" s="28"/>
      <c r="B27" s="28"/>
      <c r="C27" s="240"/>
      <c r="D27" s="240"/>
      <c r="E27"/>
      <c r="F27"/>
      <c r="G27"/>
      <c r="H27"/>
      <c r="I27"/>
    </row>
    <row r="28" spans="1:9" s="239" customFormat="1" x14ac:dyDescent="0.25">
      <c r="A28" s="28"/>
      <c r="B28" s="28"/>
      <c r="C28" s="240"/>
      <c r="D28" s="240"/>
      <c r="E28"/>
      <c r="F28"/>
      <c r="G28"/>
      <c r="H28"/>
      <c r="I28"/>
    </row>
    <row r="29" spans="1:9" s="239" customFormat="1" x14ac:dyDescent="0.25">
      <c r="A29" s="28"/>
      <c r="B29" s="28"/>
      <c r="C29" s="240"/>
      <c r="D29" s="240"/>
      <c r="E29"/>
      <c r="F29"/>
      <c r="G29"/>
      <c r="H29"/>
      <c r="I29"/>
    </row>
    <row r="30" spans="1:9" s="239" customFormat="1" x14ac:dyDescent="0.25">
      <c r="A30" s="28"/>
      <c r="B30" s="28"/>
      <c r="C30" s="240"/>
      <c r="D30" s="240"/>
      <c r="E30"/>
      <c r="F30"/>
      <c r="G30"/>
      <c r="H30"/>
      <c r="I30"/>
    </row>
    <row r="31" spans="1:9" s="239" customFormat="1" x14ac:dyDescent="0.25">
      <c r="A31" s="28"/>
      <c r="B31" s="28"/>
      <c r="C31" s="240"/>
      <c r="D31" s="240"/>
      <c r="E31"/>
      <c r="F31"/>
      <c r="G31"/>
      <c r="H31"/>
      <c r="I31"/>
    </row>
    <row r="32" spans="1:9" s="239" customFormat="1" x14ac:dyDescent="0.25">
      <c r="A32" s="28"/>
      <c r="B32" s="28"/>
      <c r="C32" s="240"/>
      <c r="D32" s="240"/>
      <c r="E32"/>
      <c r="F32"/>
      <c r="G32"/>
      <c r="H32"/>
      <c r="I32"/>
    </row>
    <row r="33" spans="1:9" s="239" customFormat="1" x14ac:dyDescent="0.25">
      <c r="A33" s="28"/>
      <c r="B33" s="28"/>
      <c r="C33" s="240"/>
      <c r="D33" s="240"/>
      <c r="E33"/>
      <c r="F33"/>
      <c r="G33"/>
      <c r="H33"/>
      <c r="I33"/>
    </row>
    <row r="34" spans="1:9" s="239" customFormat="1" x14ac:dyDescent="0.25">
      <c r="A34" s="28"/>
      <c r="B34" s="28"/>
      <c r="C34" s="240"/>
      <c r="D34" s="240"/>
      <c r="E34"/>
      <c r="F34"/>
      <c r="G34"/>
      <c r="H34"/>
      <c r="I34"/>
    </row>
    <row r="35" spans="1:9" s="239" customFormat="1" x14ac:dyDescent="0.25">
      <c r="A35" s="28"/>
      <c r="B35" s="28"/>
      <c r="C35" s="240"/>
      <c r="D35" s="240"/>
      <c r="E35"/>
      <c r="F35"/>
      <c r="G35"/>
      <c r="H35"/>
      <c r="I35"/>
    </row>
    <row r="36" spans="1:9" s="239" customFormat="1" x14ac:dyDescent="0.25">
      <c r="A36" s="28"/>
      <c r="B36" s="28"/>
      <c r="C36" s="240"/>
      <c r="D36" s="240"/>
      <c r="E36"/>
      <c r="F36"/>
      <c r="G36"/>
      <c r="H36"/>
      <c r="I36"/>
    </row>
    <row r="37" spans="1:9" s="239" customFormat="1" x14ac:dyDescent="0.25">
      <c r="A37" s="28"/>
      <c r="B37" s="28"/>
      <c r="C37" s="240"/>
      <c r="D37" s="240"/>
      <c r="E37"/>
      <c r="F37"/>
      <c r="G37"/>
      <c r="H37"/>
      <c r="I37"/>
    </row>
    <row r="38" spans="1:9" s="239" customFormat="1" x14ac:dyDescent="0.25">
      <c r="A38" s="28"/>
      <c r="B38" s="28"/>
      <c r="C38" s="240"/>
      <c r="D38" s="240"/>
      <c r="E38"/>
      <c r="F38"/>
      <c r="G38"/>
      <c r="H38"/>
      <c r="I38"/>
    </row>
    <row r="39" spans="1:9" s="239" customFormat="1" x14ac:dyDescent="0.25">
      <c r="A39" s="28"/>
      <c r="B39" s="28"/>
      <c r="C39" s="240"/>
      <c r="D39" s="240"/>
      <c r="E39"/>
      <c r="F39"/>
      <c r="G39"/>
      <c r="H39"/>
      <c r="I39"/>
    </row>
    <row r="40" spans="1:9" s="239" customFormat="1" x14ac:dyDescent="0.25">
      <c r="A40" s="28"/>
      <c r="B40" s="28"/>
      <c r="C40" s="240"/>
      <c r="D40" s="240"/>
      <c r="E40"/>
      <c r="F40"/>
      <c r="G40"/>
      <c r="H40"/>
      <c r="I40"/>
    </row>
    <row r="41" spans="1:9" s="239" customFormat="1" x14ac:dyDescent="0.25">
      <c r="A41" s="28"/>
      <c r="B41" s="28"/>
      <c r="C41" s="240"/>
      <c r="D41" s="240"/>
      <c r="E41"/>
      <c r="F41"/>
      <c r="G41"/>
      <c r="H41"/>
      <c r="I41"/>
    </row>
    <row r="42" spans="1:9" s="239" customFormat="1" x14ac:dyDescent="0.25">
      <c r="A42" s="28"/>
      <c r="B42" s="28"/>
      <c r="C42" s="240"/>
      <c r="D42" s="240"/>
      <c r="E42"/>
      <c r="F42"/>
      <c r="G42"/>
      <c r="H42"/>
      <c r="I42"/>
    </row>
    <row r="43" spans="1:9" s="239" customFormat="1" x14ac:dyDescent="0.25">
      <c r="A43" s="28"/>
      <c r="B43" s="28"/>
      <c r="C43" s="240"/>
      <c r="D43" s="240"/>
      <c r="E43"/>
      <c r="F43"/>
      <c r="G43"/>
      <c r="H43"/>
      <c r="I43"/>
    </row>
    <row r="44" spans="1:9" s="239" customFormat="1" x14ac:dyDescent="0.25">
      <c r="A44" s="28"/>
      <c r="B44" s="28"/>
      <c r="C44" s="240"/>
      <c r="D44" s="240"/>
      <c r="E44"/>
      <c r="F44"/>
      <c r="G44"/>
      <c r="H44"/>
      <c r="I44"/>
    </row>
    <row r="45" spans="1:9" s="239" customFormat="1" x14ac:dyDescent="0.25">
      <c r="A45" s="28"/>
      <c r="B45" s="240"/>
      <c r="C45" s="240"/>
      <c r="D45" s="240"/>
      <c r="E45"/>
      <c r="F45"/>
      <c r="G45"/>
      <c r="H45"/>
      <c r="I45"/>
    </row>
    <row r="46" spans="1:9" s="239" customFormat="1" x14ac:dyDescent="0.25">
      <c r="A46" s="134"/>
      <c r="B46" s="134"/>
      <c r="C46" s="240"/>
      <c r="D46" s="240"/>
      <c r="E46"/>
      <c r="F46"/>
      <c r="G46"/>
      <c r="H46"/>
      <c r="I46"/>
    </row>
    <row r="47" spans="1:9" s="239" customFormat="1" x14ac:dyDescent="0.25">
      <c r="A47" s="134"/>
      <c r="B47" s="134"/>
      <c r="C47" s="240"/>
      <c r="D47" s="240"/>
      <c r="E47"/>
      <c r="F47"/>
      <c r="G47"/>
      <c r="H47"/>
      <c r="I47"/>
    </row>
    <row r="48" spans="1:9" s="239" customFormat="1" x14ac:dyDescent="0.25">
      <c r="A48" s="134"/>
      <c r="B48" s="134"/>
      <c r="C48" s="240"/>
      <c r="D48" s="240"/>
      <c r="E48"/>
      <c r="F48"/>
      <c r="G48"/>
      <c r="H48"/>
      <c r="I48"/>
    </row>
    <row r="49" spans="1:9" s="239" customFormat="1" x14ac:dyDescent="0.25">
      <c r="A49" s="134"/>
      <c r="B49" s="134"/>
      <c r="C49" s="240"/>
      <c r="D49" s="240"/>
      <c r="E49"/>
      <c r="F49"/>
      <c r="G49"/>
      <c r="H49"/>
      <c r="I49"/>
    </row>
    <row r="50" spans="1:9" s="239" customFormat="1" x14ac:dyDescent="0.25">
      <c r="A50" s="134"/>
      <c r="B50" s="134"/>
      <c r="C50" s="240"/>
      <c r="D50" s="240"/>
      <c r="E50"/>
      <c r="F50"/>
      <c r="G50"/>
      <c r="H50"/>
      <c r="I50"/>
    </row>
    <row r="51" spans="1:9" s="239" customFormat="1" x14ac:dyDescent="0.25">
      <c r="A51" s="28"/>
      <c r="B51" s="28"/>
      <c r="C51" s="240"/>
      <c r="D51" s="240"/>
      <c r="E51"/>
      <c r="F51"/>
      <c r="G51"/>
      <c r="H51"/>
      <c r="I51"/>
    </row>
    <row r="52" spans="1:9" s="239" customFormat="1" x14ac:dyDescent="0.25">
      <c r="A52" s="28"/>
      <c r="B52" s="240"/>
      <c r="C52" s="240"/>
      <c r="D52" s="240"/>
      <c r="E52"/>
      <c r="F52"/>
      <c r="G52"/>
      <c r="H52"/>
      <c r="I52"/>
    </row>
    <row r="53" spans="1:9" s="239" customFormat="1" x14ac:dyDescent="0.25">
      <c r="A53" s="134"/>
      <c r="B53" s="134"/>
      <c r="C53" s="240"/>
      <c r="D53" s="240"/>
      <c r="E53"/>
      <c r="F53"/>
      <c r="G53"/>
      <c r="H53"/>
      <c r="I53"/>
    </row>
    <row r="54" spans="1:9" s="239" customFormat="1" x14ac:dyDescent="0.25">
      <c r="A54" s="28"/>
      <c r="B54" s="28"/>
      <c r="C54" s="240"/>
      <c r="D54" s="240"/>
      <c r="E54"/>
      <c r="F54"/>
      <c r="G54"/>
      <c r="H54"/>
      <c r="I54"/>
    </row>
    <row r="55" spans="1:9" s="239" customFormat="1" x14ac:dyDescent="0.25">
      <c r="A55" s="28"/>
      <c r="B55" s="28"/>
      <c r="C55" s="240"/>
      <c r="D55" s="240"/>
      <c r="E55"/>
      <c r="F55"/>
      <c r="G55"/>
      <c r="H55"/>
      <c r="I55"/>
    </row>
    <row r="56" spans="1:9" s="239" customFormat="1" x14ac:dyDescent="0.25">
      <c r="A56" s="134"/>
      <c r="B56" s="134"/>
      <c r="C56" s="240"/>
      <c r="D56" s="240"/>
      <c r="E56"/>
      <c r="F56"/>
      <c r="G56"/>
      <c r="H56"/>
      <c r="I56"/>
    </row>
    <row r="65" spans="1:9" s="239" customFormat="1" x14ac:dyDescent="0.25">
      <c r="A65"/>
      <c r="E65"/>
      <c r="F65"/>
      <c r="G65"/>
      <c r="H65"/>
      <c r="I65"/>
    </row>
  </sheetData>
  <mergeCells count="12">
    <mergeCell ref="A22:D22"/>
    <mergeCell ref="A23:D23"/>
    <mergeCell ref="A6:D7"/>
    <mergeCell ref="A9:D10"/>
    <mergeCell ref="A12:D14"/>
    <mergeCell ref="A16:D16"/>
    <mergeCell ref="A18:D18"/>
    <mergeCell ref="A1:D1"/>
    <mergeCell ref="A3:D3"/>
    <mergeCell ref="A19:D19"/>
    <mergeCell ref="A21:D21"/>
    <mergeCell ref="A20:D20"/>
  </mergeCells>
  <pageMargins left="0.45" right="0.45" top="0.5" bottom="0.5" header="0.3" footer="0.3"/>
  <pageSetup scale="82" orientation="portrait" r:id="rId1"/>
  <customProperties>
    <customPr name="_pios_id" r:id="rId2"/>
  </customPropertie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P43"/>
  <sheetViews>
    <sheetView zoomScaleNormal="100" workbookViewId="0">
      <selection activeCell="B43" sqref="B43"/>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6" s="2" customFormat="1" ht="26.25" x14ac:dyDescent="0.4">
      <c r="A1" s="336" t="s">
        <v>64</v>
      </c>
      <c r="B1" s="336"/>
      <c r="C1" s="336"/>
      <c r="D1" s="336"/>
      <c r="E1" s="336"/>
      <c r="F1" s="336"/>
      <c r="G1" s="336"/>
      <c r="H1" s="336"/>
      <c r="I1" s="336"/>
      <c r="J1" s="336"/>
      <c r="K1" s="336"/>
      <c r="L1" s="336"/>
      <c r="M1" s="336"/>
      <c r="N1" s="336"/>
      <c r="O1" s="336"/>
    </row>
    <row r="2" spans="1:16" ht="4.5" customHeight="1" x14ac:dyDescent="0.25">
      <c r="A2" s="1"/>
      <c r="B2" s="1"/>
      <c r="C2" s="1"/>
      <c r="D2" s="1"/>
      <c r="E2" s="1"/>
    </row>
    <row r="3" spans="1:16" ht="18.75" x14ac:dyDescent="0.3">
      <c r="A3" s="337" t="s">
        <v>515</v>
      </c>
      <c r="B3" s="337"/>
      <c r="C3" s="337"/>
      <c r="D3" s="337"/>
      <c r="E3" s="337"/>
      <c r="F3" s="337"/>
      <c r="G3" s="337"/>
      <c r="H3" s="337"/>
      <c r="I3" s="337"/>
      <c r="J3" s="337"/>
      <c r="K3" s="337"/>
      <c r="L3" s="337"/>
      <c r="M3" s="337"/>
      <c r="N3" s="337"/>
      <c r="O3" s="337"/>
    </row>
    <row r="5" spans="1:16" x14ac:dyDescent="0.25">
      <c r="G5" s="344" t="s">
        <v>130</v>
      </c>
      <c r="H5" s="344"/>
    </row>
    <row r="6" spans="1:16" x14ac:dyDescent="0.25">
      <c r="A6" s="3" t="s">
        <v>206</v>
      </c>
      <c r="B6" s="3" t="s">
        <v>88</v>
      </c>
      <c r="C6" s="18" t="s">
        <v>60</v>
      </c>
      <c r="D6" s="18" t="s">
        <v>61</v>
      </c>
      <c r="E6" s="18" t="s">
        <v>640</v>
      </c>
      <c r="F6" s="4"/>
      <c r="G6" s="18" t="s">
        <v>61</v>
      </c>
      <c r="H6" s="18" t="s">
        <v>640</v>
      </c>
    </row>
    <row r="7" spans="1:16" x14ac:dyDescent="0.25">
      <c r="G7" s="82"/>
      <c r="P7" s="97"/>
    </row>
    <row r="8" spans="1:16" x14ac:dyDescent="0.25">
      <c r="A8" s="331" t="s">
        <v>264</v>
      </c>
      <c r="B8" s="331"/>
      <c r="C8" s="67">
        <v>35.847999999999999</v>
      </c>
      <c r="D8" s="67">
        <v>39</v>
      </c>
      <c r="E8" s="67">
        <v>53.2</v>
      </c>
      <c r="F8" s="83"/>
      <c r="G8" s="69">
        <v>8.7926802053113207E-2</v>
      </c>
      <c r="H8" s="69">
        <v>0.374</v>
      </c>
    </row>
    <row r="10" spans="1:16" x14ac:dyDescent="0.25">
      <c r="A10" s="331" t="s">
        <v>265</v>
      </c>
      <c r="B10" s="331"/>
      <c r="C10" s="95">
        <v>683.81</v>
      </c>
      <c r="D10" s="95">
        <v>714</v>
      </c>
      <c r="E10" s="95">
        <v>694.8</v>
      </c>
      <c r="F10" s="4"/>
      <c r="G10" s="69">
        <v>4.414969070355812E-2</v>
      </c>
      <c r="H10" s="69">
        <v>-2.7E-2</v>
      </c>
    </row>
    <row r="11" spans="1:16" x14ac:dyDescent="0.25">
      <c r="P11" s="97"/>
    </row>
    <row r="12" spans="1:16" x14ac:dyDescent="0.25">
      <c r="A12" s="331" t="s">
        <v>266</v>
      </c>
      <c r="B12" s="331"/>
      <c r="C12" s="95">
        <v>480.85699999999997</v>
      </c>
      <c r="D12" s="95">
        <v>528</v>
      </c>
      <c r="E12" s="95">
        <v>517.70000000000005</v>
      </c>
      <c r="F12" s="4"/>
      <c r="G12" s="69">
        <v>9.8039541901230542E-2</v>
      </c>
      <c r="H12" s="69">
        <v>-1.9E-2</v>
      </c>
    </row>
    <row r="14" spans="1:16" x14ac:dyDescent="0.25">
      <c r="A14" s="3" t="s">
        <v>267</v>
      </c>
      <c r="B14" s="3"/>
      <c r="C14" s="95">
        <v>2028.8220000000003</v>
      </c>
      <c r="D14" s="95">
        <v>2182</v>
      </c>
      <c r="E14" s="95">
        <v>2032.8999999999996</v>
      </c>
      <c r="F14" s="3"/>
      <c r="G14" s="69">
        <v>7.5500955727017871E-2</v>
      </c>
      <c r="H14" s="69">
        <v>-6.8000000000000005E-2</v>
      </c>
    </row>
    <row r="15" spans="1:16" x14ac:dyDescent="0.25">
      <c r="A15" s="78">
        <v>54</v>
      </c>
      <c r="B15" s="72" t="s">
        <v>268</v>
      </c>
      <c r="C15" s="73">
        <v>283.21499999999997</v>
      </c>
      <c r="D15" s="73">
        <v>331</v>
      </c>
      <c r="E15" s="73">
        <v>361.4</v>
      </c>
      <c r="F15" s="7"/>
      <c r="G15" s="75">
        <v>0.16872340801158137</v>
      </c>
      <c r="H15" s="75">
        <v>9.1999999999999998E-2</v>
      </c>
    </row>
    <row r="16" spans="1:16" x14ac:dyDescent="0.25">
      <c r="A16" s="78">
        <v>55</v>
      </c>
      <c r="B16" s="77" t="s">
        <v>84</v>
      </c>
      <c r="C16" s="73">
        <v>20.279</v>
      </c>
      <c r="D16" s="73">
        <v>19</v>
      </c>
      <c r="E16" s="73">
        <v>18</v>
      </c>
      <c r="F16" s="7"/>
      <c r="G16" s="75">
        <v>-6.3070171112973972E-2</v>
      </c>
      <c r="H16" s="75">
        <v>-4.3999999999999997E-2</v>
      </c>
    </row>
    <row r="17" spans="1:16" x14ac:dyDescent="0.25">
      <c r="A17" s="98">
        <v>56</v>
      </c>
      <c r="B17" s="99" t="s">
        <v>269</v>
      </c>
      <c r="C17" s="73">
        <v>202.49</v>
      </c>
      <c r="D17" s="73">
        <v>216</v>
      </c>
      <c r="E17" s="73">
        <v>225</v>
      </c>
      <c r="F17" s="7"/>
      <c r="G17" s="75">
        <v>6.6719344165143912E-2</v>
      </c>
      <c r="H17" s="75">
        <v>4.3999999999999997E-2</v>
      </c>
    </row>
    <row r="18" spans="1:16" x14ac:dyDescent="0.25">
      <c r="A18" s="78">
        <v>61</v>
      </c>
      <c r="B18" s="72" t="s">
        <v>270</v>
      </c>
      <c r="C18" s="73">
        <v>9.3079999999999998</v>
      </c>
      <c r="D18" s="73">
        <v>13</v>
      </c>
      <c r="E18" s="73">
        <v>12.3</v>
      </c>
      <c r="F18" s="7"/>
      <c r="G18" s="75">
        <v>0.3966480446927374</v>
      </c>
      <c r="H18" s="75">
        <v>-0.02</v>
      </c>
    </row>
    <row r="19" spans="1:16" x14ac:dyDescent="0.25">
      <c r="A19" s="78">
        <v>62</v>
      </c>
      <c r="B19" s="72" t="s">
        <v>85</v>
      </c>
      <c r="C19" s="73">
        <v>31.777999999999999</v>
      </c>
      <c r="D19" s="73">
        <v>38</v>
      </c>
      <c r="E19" s="73">
        <v>33.6</v>
      </c>
      <c r="F19" s="7"/>
      <c r="G19" s="75">
        <v>0.1957958335955694</v>
      </c>
      <c r="H19" s="75">
        <v>-0.112</v>
      </c>
    </row>
    <row r="20" spans="1:16" x14ac:dyDescent="0.25">
      <c r="A20" s="87">
        <v>71</v>
      </c>
      <c r="B20" s="72" t="s">
        <v>271</v>
      </c>
      <c r="C20" s="73">
        <v>64.128</v>
      </c>
      <c r="D20" s="73">
        <v>60</v>
      </c>
      <c r="E20" s="73">
        <v>54.3</v>
      </c>
      <c r="F20" s="7"/>
      <c r="G20" s="75">
        <v>-6.437125748502992E-2</v>
      </c>
      <c r="H20" s="75">
        <v>-9.2999999999999999E-2</v>
      </c>
    </row>
    <row r="21" spans="1:16" x14ac:dyDescent="0.25">
      <c r="A21" s="78">
        <v>721</v>
      </c>
      <c r="B21" s="72" t="s">
        <v>272</v>
      </c>
      <c r="C21" s="73">
        <v>212.60400000000001</v>
      </c>
      <c r="D21" s="73">
        <v>227</v>
      </c>
      <c r="E21" s="73">
        <v>180.9</v>
      </c>
      <c r="F21" s="7"/>
      <c r="G21" s="75">
        <v>6.7712742939925796E-2</v>
      </c>
      <c r="H21" s="75">
        <v>-0.20399999999999999</v>
      </c>
      <c r="P21" s="97"/>
    </row>
    <row r="22" spans="1:16" x14ac:dyDescent="0.25">
      <c r="A22" s="78">
        <v>722</v>
      </c>
      <c r="B22" s="100" t="s">
        <v>273</v>
      </c>
      <c r="C22" s="73">
        <v>905.82600000000002</v>
      </c>
      <c r="D22" s="73">
        <v>952</v>
      </c>
      <c r="E22" s="73">
        <v>838.3</v>
      </c>
      <c r="F22" s="7"/>
      <c r="G22" s="75">
        <v>5.0974469710518333E-2</v>
      </c>
      <c r="H22" s="75">
        <v>-0.11899999999999999</v>
      </c>
      <c r="P22" s="75"/>
    </row>
    <row r="23" spans="1:16" x14ac:dyDescent="0.25">
      <c r="A23" s="72">
        <v>8111</v>
      </c>
      <c r="B23" s="98" t="s">
        <v>274</v>
      </c>
      <c r="C23" s="73">
        <v>197.10400000000001</v>
      </c>
      <c r="D23" s="73">
        <v>214</v>
      </c>
      <c r="E23" s="73">
        <v>199.5</v>
      </c>
      <c r="F23" s="7"/>
      <c r="G23" s="75">
        <v>8.5721243607435493E-2</v>
      </c>
      <c r="H23" s="75">
        <v>-6.7000000000000004E-2</v>
      </c>
      <c r="P23" s="75"/>
    </row>
    <row r="24" spans="1:16" x14ac:dyDescent="0.25">
      <c r="A24" s="98" t="s">
        <v>275</v>
      </c>
      <c r="B24" s="72" t="s">
        <v>276</v>
      </c>
      <c r="C24" s="73">
        <v>32.344000000000001</v>
      </c>
      <c r="D24" s="73">
        <v>37</v>
      </c>
      <c r="E24" s="73">
        <v>34.799999999999997</v>
      </c>
      <c r="F24" s="7"/>
      <c r="G24" s="75">
        <v>0.14395251051199609</v>
      </c>
      <c r="H24" s="75">
        <v>-6.0999999999999999E-2</v>
      </c>
      <c r="P24" s="75"/>
    </row>
    <row r="25" spans="1:16" x14ac:dyDescent="0.25">
      <c r="A25" s="78">
        <v>812</v>
      </c>
      <c r="B25" s="101" t="s">
        <v>277</v>
      </c>
      <c r="C25" s="73">
        <v>56.74</v>
      </c>
      <c r="D25" s="73">
        <v>61</v>
      </c>
      <c r="E25" s="73">
        <v>63.2</v>
      </c>
      <c r="F25" s="7"/>
      <c r="G25" s="75">
        <v>7.5079309129362004E-2</v>
      </c>
      <c r="H25" s="75">
        <v>0.04</v>
      </c>
      <c r="P25" s="75"/>
    </row>
    <row r="26" spans="1:16" x14ac:dyDescent="0.25">
      <c r="A26" s="72">
        <v>813</v>
      </c>
      <c r="B26" s="101" t="s">
        <v>278</v>
      </c>
      <c r="C26" s="73">
        <v>12.355</v>
      </c>
      <c r="D26" s="73">
        <v>13</v>
      </c>
      <c r="E26" s="73">
        <v>11</v>
      </c>
      <c r="F26" s="7"/>
      <c r="G26" s="75">
        <v>5.2205584783488357E-2</v>
      </c>
      <c r="H26" s="75">
        <v>-0.128</v>
      </c>
    </row>
    <row r="27" spans="1:16" x14ac:dyDescent="0.25">
      <c r="A27" s="78">
        <v>814</v>
      </c>
      <c r="B27" s="101" t="s">
        <v>279</v>
      </c>
      <c r="C27" s="73">
        <v>0.65100000000000002</v>
      </c>
      <c r="D27" s="73">
        <v>1</v>
      </c>
      <c r="E27" s="73">
        <v>0.6</v>
      </c>
      <c r="F27" s="7"/>
      <c r="G27" s="75">
        <v>0.53609831029185862</v>
      </c>
      <c r="H27" s="75">
        <v>-6.6000000000000003E-2</v>
      </c>
    </row>
    <row r="29" spans="1:16" x14ac:dyDescent="0.25">
      <c r="A29" s="332" t="s">
        <v>280</v>
      </c>
      <c r="B29" s="332"/>
      <c r="C29" s="96">
        <v>19.718</v>
      </c>
      <c r="D29" s="96">
        <v>21</v>
      </c>
      <c r="E29" s="96">
        <v>17.2</v>
      </c>
      <c r="F29" s="7"/>
      <c r="G29" s="97">
        <v>6.5016735977279749E-2</v>
      </c>
      <c r="H29" s="97">
        <v>-0.187</v>
      </c>
    </row>
    <row r="30" spans="1:16" x14ac:dyDescent="0.25">
      <c r="A30" s="332" t="s">
        <v>281</v>
      </c>
      <c r="B30" s="332"/>
      <c r="C30" s="96">
        <v>101.07299999999999</v>
      </c>
      <c r="D30" s="96">
        <v>63</v>
      </c>
      <c r="E30" s="96">
        <v>132.30000000000001</v>
      </c>
      <c r="F30" s="7"/>
      <c r="G30" s="97">
        <v>-0.37668813629752751</v>
      </c>
      <c r="H30" s="97">
        <v>1.0880000000000001</v>
      </c>
    </row>
    <row r="31" spans="1:16" x14ac:dyDescent="0.25">
      <c r="A31" s="332" t="s">
        <v>282</v>
      </c>
      <c r="B31" s="332"/>
      <c r="C31" s="96">
        <v>1392.6990000000001</v>
      </c>
      <c r="D31" s="96">
        <v>1484</v>
      </c>
      <c r="E31" s="96">
        <v>1365</v>
      </c>
      <c r="F31" s="7"/>
      <c r="G31" s="97">
        <v>6.5556879124634815E-2</v>
      </c>
      <c r="H31" s="97">
        <v>-0.08</v>
      </c>
    </row>
    <row r="32" spans="1:16" ht="15.75" customHeight="1" x14ac:dyDescent="0.25">
      <c r="A32" s="332" t="s">
        <v>283</v>
      </c>
      <c r="B32" s="332"/>
      <c r="C32" s="96">
        <v>145.44800000000001</v>
      </c>
      <c r="D32" s="96">
        <v>150</v>
      </c>
      <c r="E32" s="96">
        <v>144.5</v>
      </c>
      <c r="F32" s="7"/>
      <c r="G32" s="97">
        <v>3.1296408338375103E-2</v>
      </c>
      <c r="H32" s="97">
        <v>-3.9E-2</v>
      </c>
    </row>
    <row r="33" spans="1:16" ht="15.75" customHeight="1" x14ac:dyDescent="0.25">
      <c r="A33" s="102"/>
      <c r="B33" s="103" t="s">
        <v>284</v>
      </c>
      <c r="C33" s="104">
        <v>10381.365</v>
      </c>
      <c r="D33" s="104">
        <v>11099.647971389999</v>
      </c>
      <c r="E33" s="104">
        <v>10817.807636449999</v>
      </c>
      <c r="F33" s="105"/>
      <c r="G33" s="106">
        <v>6.9189646196815113E-2</v>
      </c>
      <c r="H33" s="106">
        <v>-2.5000000000000001E-2</v>
      </c>
    </row>
    <row r="34" spans="1:16" x14ac:dyDescent="0.25">
      <c r="A34" s="43"/>
      <c r="B34" s="43"/>
      <c r="C34" s="43"/>
      <c r="D34" s="43"/>
      <c r="E34" s="43"/>
      <c r="F34" s="43"/>
      <c r="G34" s="43"/>
      <c r="H34" s="43"/>
      <c r="I34" s="43"/>
      <c r="J34" s="43"/>
      <c r="K34" s="43"/>
      <c r="L34" s="43"/>
      <c r="M34" s="43"/>
      <c r="N34" s="43"/>
      <c r="O34" s="43"/>
    </row>
    <row r="35" spans="1:16" x14ac:dyDescent="0.25">
      <c r="A35" s="16" t="s">
        <v>62</v>
      </c>
      <c r="B35" s="16"/>
      <c r="C35" s="16"/>
      <c r="D35" s="16"/>
      <c r="E35" s="16"/>
      <c r="F35" s="16"/>
      <c r="G35" s="16"/>
      <c r="H35" s="16"/>
      <c r="I35" s="16"/>
      <c r="J35" s="16"/>
      <c r="K35" s="16"/>
      <c r="L35" s="16"/>
      <c r="M35" s="16"/>
      <c r="N35" s="16"/>
      <c r="O35" s="16"/>
    </row>
    <row r="36" spans="1:16" x14ac:dyDescent="0.25">
      <c r="A36" s="22"/>
      <c r="B36" s="22"/>
      <c r="C36" s="22"/>
      <c r="D36" s="22"/>
      <c r="E36" s="22"/>
      <c r="F36" s="22"/>
      <c r="G36" s="22"/>
      <c r="H36" s="22"/>
      <c r="I36" s="22"/>
      <c r="J36" s="22"/>
      <c r="K36" s="22"/>
      <c r="L36" s="22"/>
      <c r="M36" s="22"/>
      <c r="N36" s="22"/>
      <c r="O36" s="22"/>
    </row>
    <row r="37" spans="1:16" ht="15.75" customHeight="1" x14ac:dyDescent="0.25">
      <c r="A37" s="352" t="s">
        <v>654</v>
      </c>
      <c r="B37" s="352"/>
      <c r="C37" s="352"/>
      <c r="D37" s="352"/>
      <c r="E37" s="352"/>
      <c r="F37" s="352"/>
      <c r="G37" s="352"/>
      <c r="H37" s="352"/>
      <c r="I37" s="352"/>
      <c r="J37" s="352"/>
      <c r="K37" s="352"/>
      <c r="L37" s="352"/>
      <c r="M37" s="352"/>
      <c r="N37" s="352"/>
      <c r="O37" s="352"/>
    </row>
    <row r="38" spans="1:16" x14ac:dyDescent="0.25">
      <c r="A38" s="352"/>
      <c r="B38" s="352"/>
      <c r="C38" s="352"/>
      <c r="D38" s="352"/>
      <c r="E38" s="352"/>
      <c r="F38" s="352"/>
      <c r="G38" s="352"/>
      <c r="H38" s="352"/>
      <c r="I38" s="352"/>
      <c r="J38" s="352"/>
      <c r="K38" s="352"/>
      <c r="L38" s="352"/>
      <c r="M38" s="352"/>
      <c r="N38" s="352"/>
      <c r="O38" s="352"/>
    </row>
    <row r="39" spans="1:16" x14ac:dyDescent="0.25">
      <c r="A39" s="352"/>
      <c r="B39" s="352"/>
      <c r="C39" s="352"/>
      <c r="D39" s="352"/>
      <c r="E39" s="352"/>
      <c r="F39" s="352"/>
      <c r="G39" s="352"/>
      <c r="H39" s="352"/>
      <c r="I39" s="352"/>
      <c r="J39" s="352"/>
      <c r="K39" s="352"/>
      <c r="L39" s="352"/>
      <c r="M39" s="352"/>
      <c r="N39" s="352"/>
      <c r="O39" s="352"/>
    </row>
    <row r="40" spans="1:16" x14ac:dyDescent="0.25">
      <c r="A40" s="352"/>
      <c r="B40" s="352"/>
      <c r="C40" s="352"/>
      <c r="D40" s="352"/>
      <c r="E40" s="352"/>
      <c r="F40" s="352"/>
      <c r="G40" s="352"/>
      <c r="H40" s="352"/>
      <c r="I40" s="352"/>
      <c r="J40" s="352"/>
      <c r="K40" s="352"/>
      <c r="L40" s="352"/>
      <c r="M40" s="352"/>
      <c r="N40" s="352"/>
      <c r="O40" s="352"/>
      <c r="P40" s="75"/>
    </row>
    <row r="41" spans="1:16" x14ac:dyDescent="0.25">
      <c r="A41" s="47"/>
      <c r="B41" s="47"/>
      <c r="C41" s="47"/>
      <c r="D41" s="47"/>
      <c r="E41" s="47"/>
      <c r="F41" s="47"/>
      <c r="G41" s="47"/>
      <c r="H41" s="47"/>
      <c r="I41" s="47"/>
      <c r="J41" s="47"/>
      <c r="K41" s="47"/>
      <c r="L41" s="47"/>
      <c r="M41" s="47"/>
      <c r="N41" s="47"/>
      <c r="O41" s="47"/>
    </row>
    <row r="42" spans="1:16" x14ac:dyDescent="0.25">
      <c r="A42" s="7"/>
      <c r="C42" s="20"/>
      <c r="D42" s="20"/>
      <c r="E42" s="20"/>
    </row>
    <row r="43" spans="1:16" x14ac:dyDescent="0.25">
      <c r="C43" s="20"/>
      <c r="D43" s="20"/>
      <c r="E43" s="20"/>
    </row>
  </sheetData>
  <mergeCells count="4">
    <mergeCell ref="A1:O1"/>
    <mergeCell ref="A3:O3"/>
    <mergeCell ref="G5:H5"/>
    <mergeCell ref="A37:O40"/>
  </mergeCells>
  <pageMargins left="0.45" right="0.45" top="0.5" bottom="0.5" header="0.3" footer="0.3"/>
  <pageSetup scale="78" orientation="landscape" r:id="rId1"/>
  <customProperties>
    <customPr name="_pios_id" r:id="rId2"/>
  </customPropertie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Q47"/>
  <sheetViews>
    <sheetView workbookViewId="0">
      <selection activeCell="A47" sqref="A47:N47"/>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 min="19" max="19" width="9.875" bestFit="1" customWidth="1"/>
  </cols>
  <sheetData>
    <row r="1" spans="1:14" s="2" customFormat="1" ht="26.25" x14ac:dyDescent="0.4">
      <c r="A1" s="336" t="s">
        <v>128</v>
      </c>
      <c r="B1" s="336"/>
      <c r="C1" s="336"/>
      <c r="D1" s="336"/>
      <c r="E1" s="336"/>
      <c r="F1" s="336"/>
      <c r="G1" s="336"/>
      <c r="H1" s="336"/>
      <c r="I1" s="336"/>
      <c r="J1" s="336"/>
      <c r="K1" s="336"/>
      <c r="L1" s="336"/>
      <c r="M1" s="336"/>
      <c r="N1" s="336"/>
    </row>
    <row r="2" spans="1:14" ht="4.5" customHeight="1" x14ac:dyDescent="0.25">
      <c r="A2" s="1"/>
      <c r="B2" s="1"/>
      <c r="C2" s="1"/>
      <c r="D2" s="1"/>
      <c r="E2" s="1"/>
      <c r="F2" s="1"/>
      <c r="G2" s="1"/>
      <c r="H2" s="1"/>
      <c r="I2" s="1"/>
      <c r="J2" s="1"/>
    </row>
    <row r="3" spans="1:14" ht="18.75" x14ac:dyDescent="0.3">
      <c r="A3" s="337" t="s">
        <v>516</v>
      </c>
      <c r="B3" s="337"/>
      <c r="C3" s="337"/>
      <c r="D3" s="337"/>
      <c r="E3" s="337"/>
      <c r="F3" s="337"/>
      <c r="G3" s="337"/>
      <c r="H3" s="337"/>
      <c r="I3" s="337"/>
      <c r="J3" s="337"/>
      <c r="K3" s="337"/>
      <c r="L3" s="337"/>
      <c r="M3" s="337"/>
      <c r="N3" s="337"/>
    </row>
    <row r="5" spans="1:14" x14ac:dyDescent="0.25">
      <c r="A5" s="33" t="s">
        <v>129</v>
      </c>
      <c r="B5" s="11" t="s">
        <v>61</v>
      </c>
      <c r="C5" s="11" t="s">
        <v>640</v>
      </c>
      <c r="D5" s="11" t="s">
        <v>130</v>
      </c>
      <c r="F5" s="33" t="s">
        <v>129</v>
      </c>
      <c r="G5" s="11" t="s">
        <v>61</v>
      </c>
      <c r="H5" s="11" t="s">
        <v>640</v>
      </c>
      <c r="I5" s="11" t="s">
        <v>130</v>
      </c>
      <c r="K5" s="33" t="s">
        <v>129</v>
      </c>
      <c r="L5" s="11" t="s">
        <v>61</v>
      </c>
      <c r="M5" s="11" t="s">
        <v>640</v>
      </c>
      <c r="N5" s="11" t="s">
        <v>130</v>
      </c>
    </row>
    <row r="6" spans="1:14" x14ac:dyDescent="0.25">
      <c r="A6" s="7" t="s">
        <v>131</v>
      </c>
      <c r="B6" s="56">
        <v>22</v>
      </c>
      <c r="C6" s="56">
        <v>20.3</v>
      </c>
      <c r="D6" s="57">
        <v>-8.5000000000000006E-2</v>
      </c>
      <c r="E6" s="7"/>
      <c r="F6" s="7" t="s">
        <v>132</v>
      </c>
      <c r="G6" s="56">
        <v>66</v>
      </c>
      <c r="H6" s="56">
        <v>61.7</v>
      </c>
      <c r="I6" s="57">
        <v>-6.7000000000000004E-2</v>
      </c>
      <c r="J6" s="7"/>
      <c r="K6" s="7" t="s">
        <v>133</v>
      </c>
      <c r="L6" s="56">
        <v>38</v>
      </c>
      <c r="M6" s="56">
        <v>38.9</v>
      </c>
      <c r="N6" s="57">
        <v>3.1E-2</v>
      </c>
    </row>
    <row r="7" spans="1:14" x14ac:dyDescent="0.25">
      <c r="A7" s="7" t="s">
        <v>134</v>
      </c>
      <c r="B7" s="56">
        <v>498</v>
      </c>
      <c r="C7" s="56">
        <v>482.3</v>
      </c>
      <c r="D7" s="57">
        <v>-3.2000000000000001E-2</v>
      </c>
      <c r="E7" s="7"/>
      <c r="F7" s="7" t="s">
        <v>135</v>
      </c>
      <c r="G7" s="56">
        <v>32</v>
      </c>
      <c r="H7" s="56">
        <v>29.2</v>
      </c>
      <c r="I7" s="57">
        <v>-8.2000000000000003E-2</v>
      </c>
      <c r="J7" s="7"/>
      <c r="K7" s="7" t="s">
        <v>136</v>
      </c>
      <c r="L7" s="56">
        <v>7</v>
      </c>
      <c r="M7" s="56">
        <v>7.3</v>
      </c>
      <c r="N7" s="57">
        <v>-0.01</v>
      </c>
    </row>
    <row r="8" spans="1:14" x14ac:dyDescent="0.25">
      <c r="A8" s="7" t="s">
        <v>137</v>
      </c>
      <c r="B8" s="56">
        <v>12</v>
      </c>
      <c r="C8" s="56">
        <v>11.1</v>
      </c>
      <c r="D8" s="57">
        <v>-4.2000000000000003E-2</v>
      </c>
      <c r="E8" s="7"/>
      <c r="F8" s="7" t="s">
        <v>138</v>
      </c>
      <c r="G8" s="56">
        <v>1</v>
      </c>
      <c r="H8" s="56">
        <v>0.9</v>
      </c>
      <c r="I8" s="57">
        <v>-6.8000000000000005E-2</v>
      </c>
      <c r="J8" s="7"/>
      <c r="K8" s="7" t="s">
        <v>139</v>
      </c>
      <c r="L8" s="56">
        <v>371</v>
      </c>
      <c r="M8" s="56">
        <v>331.6</v>
      </c>
      <c r="N8" s="57">
        <v>-0.106</v>
      </c>
    </row>
    <row r="9" spans="1:14" x14ac:dyDescent="0.25">
      <c r="A9" s="7" t="s">
        <v>140</v>
      </c>
      <c r="B9" s="56">
        <v>29</v>
      </c>
      <c r="C9" s="56">
        <v>26.7</v>
      </c>
      <c r="D9" s="57">
        <v>-7.2999999999999995E-2</v>
      </c>
      <c r="E9" s="7"/>
      <c r="F9" s="7" t="s">
        <v>141</v>
      </c>
      <c r="G9" s="56">
        <v>30</v>
      </c>
      <c r="H9" s="56">
        <v>29.2</v>
      </c>
      <c r="I9" s="57">
        <v>-2.8000000000000001E-2</v>
      </c>
      <c r="J9" s="7"/>
      <c r="K9" s="7" t="s">
        <v>142</v>
      </c>
      <c r="L9" s="56">
        <v>12</v>
      </c>
      <c r="M9" s="56">
        <v>11.7</v>
      </c>
      <c r="N9" s="57">
        <v>-2.1000000000000001E-2</v>
      </c>
    </row>
    <row r="10" spans="1:14" x14ac:dyDescent="0.25">
      <c r="A10" s="7" t="s">
        <v>143</v>
      </c>
      <c r="B10" s="56">
        <v>22</v>
      </c>
      <c r="C10" s="56">
        <v>20</v>
      </c>
      <c r="D10" s="57">
        <v>-0.09</v>
      </c>
      <c r="E10" s="7"/>
      <c r="F10" s="7" t="s">
        <v>144</v>
      </c>
      <c r="G10" s="56">
        <v>2</v>
      </c>
      <c r="H10" s="56">
        <v>1.5</v>
      </c>
      <c r="I10" s="57">
        <v>-8.6999999999999994E-2</v>
      </c>
      <c r="J10" s="7"/>
      <c r="K10" s="7" t="s">
        <v>145</v>
      </c>
      <c r="L10" s="56">
        <v>4</v>
      </c>
      <c r="M10" s="56">
        <v>3.5</v>
      </c>
      <c r="N10" s="57">
        <v>-3.4000000000000002E-2</v>
      </c>
    </row>
    <row r="11" spans="1:14" x14ac:dyDescent="0.25">
      <c r="A11" s="7" t="s">
        <v>146</v>
      </c>
      <c r="B11" s="56">
        <v>155</v>
      </c>
      <c r="C11" s="56">
        <v>139.5</v>
      </c>
      <c r="D11" s="57">
        <v>-9.8000000000000004E-2</v>
      </c>
      <c r="E11" s="7"/>
      <c r="F11" s="7" t="s">
        <v>147</v>
      </c>
      <c r="G11" s="56">
        <v>7</v>
      </c>
      <c r="H11" s="56">
        <v>6.3</v>
      </c>
      <c r="I11" s="57">
        <v>-0.09</v>
      </c>
      <c r="J11" s="7"/>
      <c r="K11" s="7" t="s">
        <v>148</v>
      </c>
      <c r="L11" s="56">
        <v>43</v>
      </c>
      <c r="M11" s="56">
        <v>39.5</v>
      </c>
      <c r="N11" s="57">
        <v>-7.9000000000000001E-2</v>
      </c>
    </row>
    <row r="12" spans="1:14" x14ac:dyDescent="0.25">
      <c r="A12" s="7" t="s">
        <v>149</v>
      </c>
      <c r="B12" s="56">
        <v>104</v>
      </c>
      <c r="C12" s="56">
        <v>97.9</v>
      </c>
      <c r="D12" s="57">
        <v>-6.0999999999999999E-2</v>
      </c>
      <c r="E12" s="7"/>
      <c r="F12" s="7" t="s">
        <v>150</v>
      </c>
      <c r="G12" s="56">
        <v>6</v>
      </c>
      <c r="H12" s="56">
        <v>5.6</v>
      </c>
      <c r="I12" s="57">
        <v>-6.2E-2</v>
      </c>
      <c r="J12" s="7"/>
      <c r="K12" s="7" t="s">
        <v>151</v>
      </c>
      <c r="L12" s="56">
        <v>13</v>
      </c>
      <c r="M12" s="56">
        <v>11.9</v>
      </c>
      <c r="N12" s="57">
        <v>-5.7000000000000002E-2</v>
      </c>
    </row>
    <row r="13" spans="1:14" x14ac:dyDescent="0.25">
      <c r="A13" s="7" t="s">
        <v>152</v>
      </c>
      <c r="B13" s="56">
        <v>17</v>
      </c>
      <c r="C13" s="56">
        <v>16</v>
      </c>
      <c r="D13" s="57">
        <v>-7.3999999999999996E-2</v>
      </c>
      <c r="E13" s="7"/>
      <c r="F13" s="7" t="s">
        <v>153</v>
      </c>
      <c r="G13" s="56">
        <v>16</v>
      </c>
      <c r="H13" s="56">
        <v>14.9</v>
      </c>
      <c r="I13" s="57">
        <v>-6.3E-2</v>
      </c>
      <c r="J13" s="7"/>
      <c r="K13" s="7" t="s">
        <v>154</v>
      </c>
      <c r="L13" s="56">
        <v>19</v>
      </c>
      <c r="M13" s="56">
        <v>18.100000000000001</v>
      </c>
      <c r="N13" s="57">
        <v>-7.1999999999999995E-2</v>
      </c>
    </row>
    <row r="14" spans="1:14" x14ac:dyDescent="0.25">
      <c r="A14" s="7" t="s">
        <v>155</v>
      </c>
      <c r="B14" s="56">
        <v>214</v>
      </c>
      <c r="C14" s="56">
        <v>198.7</v>
      </c>
      <c r="D14" s="57">
        <v>-7.0999999999999994E-2</v>
      </c>
      <c r="E14" s="7"/>
      <c r="F14" s="7" t="s">
        <v>156</v>
      </c>
      <c r="G14" s="56">
        <v>10</v>
      </c>
      <c r="H14" s="56">
        <v>8.9</v>
      </c>
      <c r="I14" s="57">
        <v>-8.2000000000000003E-2</v>
      </c>
      <c r="J14" s="7"/>
      <c r="K14" s="7" t="s">
        <v>157</v>
      </c>
      <c r="L14" s="56">
        <v>1</v>
      </c>
      <c r="M14" s="56">
        <v>1</v>
      </c>
      <c r="N14" s="57">
        <v>-0.03</v>
      </c>
    </row>
    <row r="15" spans="1:14" x14ac:dyDescent="0.25">
      <c r="A15" s="7" t="s">
        <v>158</v>
      </c>
      <c r="B15" s="56">
        <v>63</v>
      </c>
      <c r="C15" s="56">
        <v>59.9</v>
      </c>
      <c r="D15" s="57">
        <v>-5.5E-2</v>
      </c>
      <c r="E15" s="7"/>
      <c r="F15" s="7" t="s">
        <v>159</v>
      </c>
      <c r="G15" s="56">
        <v>5</v>
      </c>
      <c r="H15" s="56">
        <v>4.9000000000000004</v>
      </c>
      <c r="I15" s="57">
        <v>1.7000000000000001E-2</v>
      </c>
      <c r="J15" s="7"/>
      <c r="K15" s="7" t="s">
        <v>160</v>
      </c>
      <c r="L15" s="56">
        <v>10</v>
      </c>
      <c r="M15" s="56">
        <v>9.4</v>
      </c>
      <c r="N15" s="57">
        <v>-7.4999999999999997E-2</v>
      </c>
    </row>
    <row r="16" spans="1:14" x14ac:dyDescent="0.25">
      <c r="A16" s="7" t="s">
        <v>161</v>
      </c>
      <c r="B16" s="56">
        <v>26</v>
      </c>
      <c r="C16" s="56">
        <v>25.1</v>
      </c>
      <c r="D16" s="57">
        <v>-4.2000000000000003E-2</v>
      </c>
      <c r="E16" s="7"/>
      <c r="F16" s="7" t="s">
        <v>162</v>
      </c>
      <c r="G16" s="56">
        <v>85</v>
      </c>
      <c r="H16" s="56">
        <v>79.2</v>
      </c>
      <c r="I16" s="57">
        <v>-6.7000000000000004E-2</v>
      </c>
      <c r="J16" s="7"/>
      <c r="K16" s="7" t="s">
        <v>163</v>
      </c>
      <c r="L16" s="56">
        <v>8</v>
      </c>
      <c r="M16" s="56">
        <v>7.5</v>
      </c>
      <c r="N16" s="57">
        <v>-8.7999999999999995E-2</v>
      </c>
    </row>
    <row r="17" spans="1:14" x14ac:dyDescent="0.25">
      <c r="A17" s="7" t="s">
        <v>164</v>
      </c>
      <c r="B17" s="56">
        <v>0</v>
      </c>
      <c r="C17" s="56">
        <v>0.4</v>
      </c>
      <c r="D17" s="57">
        <v>6.8000000000000005E-2</v>
      </c>
      <c r="E17" s="7"/>
      <c r="F17" s="7" t="s">
        <v>165</v>
      </c>
      <c r="G17" s="56">
        <v>206</v>
      </c>
      <c r="H17" s="56">
        <v>193.2</v>
      </c>
      <c r="I17" s="57">
        <v>-6.3E-2</v>
      </c>
      <c r="J17" s="7"/>
      <c r="K17" s="7" t="s">
        <v>166</v>
      </c>
      <c r="L17" s="56">
        <v>13</v>
      </c>
      <c r="M17" s="56">
        <v>12.3</v>
      </c>
      <c r="N17" s="57">
        <v>-2.5000000000000001E-2</v>
      </c>
    </row>
    <row r="18" spans="1:14" x14ac:dyDescent="0.25">
      <c r="A18" s="7" t="s">
        <v>167</v>
      </c>
      <c r="B18" s="56">
        <v>16</v>
      </c>
      <c r="C18" s="56">
        <v>14.3</v>
      </c>
      <c r="D18" s="57">
        <v>-0.106</v>
      </c>
      <c r="E18" s="7"/>
      <c r="F18" s="7" t="s">
        <v>168</v>
      </c>
      <c r="G18" s="56">
        <v>20</v>
      </c>
      <c r="H18" s="56">
        <v>16.899999999999999</v>
      </c>
      <c r="I18" s="57">
        <v>-0.13200000000000001</v>
      </c>
      <c r="J18" s="7"/>
      <c r="K18" s="7" t="s">
        <v>169</v>
      </c>
      <c r="L18" s="56">
        <v>9</v>
      </c>
      <c r="M18" s="56">
        <v>8.1999999999999993</v>
      </c>
      <c r="N18" s="57">
        <v>-7.0000000000000007E-2</v>
      </c>
    </row>
    <row r="19" spans="1:14" x14ac:dyDescent="0.25">
      <c r="A19" s="7" t="s">
        <v>170</v>
      </c>
      <c r="B19" s="56">
        <v>50</v>
      </c>
      <c r="C19" s="56">
        <v>43.6</v>
      </c>
      <c r="D19" s="57">
        <v>-0.13500000000000001</v>
      </c>
      <c r="E19" s="7"/>
      <c r="F19" s="7" t="s">
        <v>171</v>
      </c>
      <c r="G19" s="56">
        <v>44</v>
      </c>
      <c r="H19" s="56">
        <v>41.5</v>
      </c>
      <c r="I19" s="57">
        <v>-4.8000000000000001E-2</v>
      </c>
      <c r="J19" s="7"/>
      <c r="K19" s="7" t="s">
        <v>172</v>
      </c>
      <c r="L19" s="56">
        <v>9</v>
      </c>
      <c r="M19" s="56">
        <v>8.5</v>
      </c>
      <c r="N19" s="57">
        <v>-7.6999999999999999E-2</v>
      </c>
    </row>
    <row r="20" spans="1:14" x14ac:dyDescent="0.25">
      <c r="A20" s="7" t="s">
        <v>173</v>
      </c>
      <c r="B20" s="56">
        <v>205</v>
      </c>
      <c r="C20" s="56">
        <v>197.4</v>
      </c>
      <c r="D20" s="57">
        <v>-3.9E-2</v>
      </c>
      <c r="E20" s="7"/>
      <c r="F20" s="7" t="s">
        <v>174</v>
      </c>
      <c r="G20" s="56">
        <v>141</v>
      </c>
      <c r="H20" s="56">
        <v>128.6</v>
      </c>
      <c r="I20" s="57">
        <v>-8.5000000000000006E-2</v>
      </c>
      <c r="J20" s="7"/>
      <c r="K20" s="7" t="s">
        <v>175</v>
      </c>
      <c r="L20" s="56">
        <v>80</v>
      </c>
      <c r="M20" s="56">
        <v>71.2</v>
      </c>
      <c r="N20" s="57">
        <v>-0.109</v>
      </c>
    </row>
    <row r="21" spans="1:14" x14ac:dyDescent="0.25">
      <c r="A21" s="7" t="s">
        <v>176</v>
      </c>
      <c r="B21" s="56">
        <v>11</v>
      </c>
      <c r="C21" s="56">
        <v>10.5</v>
      </c>
      <c r="D21" s="57">
        <v>-7.0000000000000007E-2</v>
      </c>
      <c r="E21" s="7"/>
      <c r="F21" s="7" t="s">
        <v>177</v>
      </c>
      <c r="G21" s="56">
        <v>79</v>
      </c>
      <c r="H21" s="56">
        <v>74.400000000000006</v>
      </c>
      <c r="I21" s="57">
        <v>-6.0999999999999999E-2</v>
      </c>
      <c r="J21" s="7"/>
      <c r="K21" s="7" t="s">
        <v>178</v>
      </c>
      <c r="L21" s="56">
        <v>15</v>
      </c>
      <c r="M21" s="56">
        <v>13.9</v>
      </c>
      <c r="N21" s="57">
        <v>-7.6999999999999999E-2</v>
      </c>
    </row>
    <row r="22" spans="1:14" x14ac:dyDescent="0.25">
      <c r="A22" s="7" t="s">
        <v>179</v>
      </c>
      <c r="B22" s="56">
        <v>23</v>
      </c>
      <c r="C22" s="56">
        <v>21.7</v>
      </c>
      <c r="D22" s="57">
        <v>-5.1999999999999998E-2</v>
      </c>
      <c r="E22" s="7"/>
      <c r="F22" s="7" t="s">
        <v>180</v>
      </c>
      <c r="G22" s="56">
        <v>32</v>
      </c>
      <c r="H22" s="56">
        <v>29.9</v>
      </c>
      <c r="I22" s="57">
        <v>-5.8000000000000003E-2</v>
      </c>
      <c r="J22" s="7"/>
      <c r="K22" s="7" t="s">
        <v>181</v>
      </c>
      <c r="L22" s="56">
        <v>129</v>
      </c>
      <c r="M22" s="56">
        <v>103</v>
      </c>
      <c r="N22" s="57">
        <v>-0.2</v>
      </c>
    </row>
    <row r="23" spans="1:14" x14ac:dyDescent="0.25">
      <c r="A23" s="7" t="s">
        <v>182</v>
      </c>
      <c r="B23" s="56">
        <v>11</v>
      </c>
      <c r="C23" s="56">
        <v>9.9</v>
      </c>
      <c r="D23" s="57">
        <v>-8.8999999999999996E-2</v>
      </c>
      <c r="E23" s="7"/>
      <c r="F23" s="7" t="s">
        <v>183</v>
      </c>
      <c r="G23" s="56">
        <v>7</v>
      </c>
      <c r="H23" s="56">
        <v>6.3</v>
      </c>
      <c r="I23" s="57">
        <v>-4.8000000000000001E-2</v>
      </c>
      <c r="J23" s="7"/>
      <c r="K23" s="7" t="s">
        <v>184</v>
      </c>
      <c r="L23" s="56">
        <v>6</v>
      </c>
      <c r="M23" s="56">
        <v>5.3</v>
      </c>
      <c r="N23" s="57">
        <v>-6.6000000000000003E-2</v>
      </c>
    </row>
    <row r="24" spans="1:14" x14ac:dyDescent="0.25">
      <c r="A24" s="7" t="s">
        <v>185</v>
      </c>
      <c r="B24" s="56">
        <v>16</v>
      </c>
      <c r="C24" s="56">
        <v>15.7</v>
      </c>
      <c r="D24" s="57">
        <v>-4.2000000000000003E-2</v>
      </c>
      <c r="E24" s="7"/>
      <c r="F24" s="7" t="s">
        <v>186</v>
      </c>
      <c r="G24" s="56">
        <v>25</v>
      </c>
      <c r="H24" s="56">
        <v>23.5</v>
      </c>
      <c r="I24" s="57">
        <v>-6.9000000000000006E-2</v>
      </c>
      <c r="J24" s="7"/>
      <c r="K24" s="7" t="s">
        <v>187</v>
      </c>
      <c r="L24" s="56">
        <v>108</v>
      </c>
      <c r="M24" s="56">
        <v>102.8</v>
      </c>
      <c r="N24" s="57">
        <v>-4.9000000000000002E-2</v>
      </c>
    </row>
    <row r="25" spans="1:14" x14ac:dyDescent="0.25">
      <c r="A25" s="7" t="s">
        <v>188</v>
      </c>
      <c r="B25" s="56">
        <v>16</v>
      </c>
      <c r="C25" s="56">
        <v>14</v>
      </c>
      <c r="D25" s="57">
        <v>-0.10100000000000001</v>
      </c>
      <c r="E25" s="7"/>
      <c r="F25" s="7" t="s">
        <v>189</v>
      </c>
      <c r="G25" s="56">
        <v>9</v>
      </c>
      <c r="H25" s="56">
        <v>8.6999999999999993</v>
      </c>
      <c r="I25" s="57">
        <v>-1.2999999999999999E-2</v>
      </c>
      <c r="J25" s="7"/>
      <c r="K25" s="7"/>
      <c r="L25" s="56"/>
      <c r="M25" s="56"/>
      <c r="N25" s="57"/>
    </row>
    <row r="26" spans="1:14" x14ac:dyDescent="0.25">
      <c r="A26" s="7" t="s">
        <v>190</v>
      </c>
      <c r="B26" s="56">
        <v>163</v>
      </c>
      <c r="C26" s="56">
        <v>137.69999999999999</v>
      </c>
      <c r="D26" s="57">
        <v>-0.157</v>
      </c>
      <c r="E26" s="7"/>
      <c r="F26" s="7" t="s">
        <v>191</v>
      </c>
      <c r="G26" s="56">
        <v>35</v>
      </c>
      <c r="H26" s="56">
        <v>31.7</v>
      </c>
      <c r="I26" s="57">
        <v>-9.7000000000000003E-2</v>
      </c>
      <c r="J26" s="7"/>
      <c r="K26" s="7" t="s">
        <v>192</v>
      </c>
      <c r="L26" s="56">
        <v>5278</v>
      </c>
      <c r="M26" s="56">
        <v>5441.5</v>
      </c>
      <c r="N26" s="57">
        <v>3.1E-2</v>
      </c>
    </row>
    <row r="27" spans="1:14" x14ac:dyDescent="0.25">
      <c r="A27" s="7" t="s">
        <v>193</v>
      </c>
      <c r="B27" s="56">
        <v>156</v>
      </c>
      <c r="C27" s="56">
        <v>139.69999999999999</v>
      </c>
      <c r="D27" s="57">
        <v>-0.107</v>
      </c>
      <c r="E27" s="7"/>
      <c r="F27" s="7" t="s">
        <v>194</v>
      </c>
      <c r="G27" s="56">
        <v>338</v>
      </c>
      <c r="H27" s="56">
        <v>310.3</v>
      </c>
      <c r="I27" s="57">
        <v>-8.3000000000000004E-2</v>
      </c>
      <c r="J27" s="7"/>
      <c r="K27" s="7" t="s">
        <v>195</v>
      </c>
      <c r="L27" s="56">
        <v>1484</v>
      </c>
      <c r="M27" s="56">
        <v>1365</v>
      </c>
      <c r="N27" s="57">
        <v>-0.08</v>
      </c>
    </row>
    <row r="28" spans="1:14" x14ac:dyDescent="0.25">
      <c r="A28" s="7" t="s">
        <v>196</v>
      </c>
      <c r="B28" s="56">
        <v>195</v>
      </c>
      <c r="C28" s="56">
        <v>181.9</v>
      </c>
      <c r="D28" s="57">
        <v>-6.5000000000000002E-2</v>
      </c>
      <c r="E28" s="7"/>
      <c r="F28" s="7" t="s">
        <v>197</v>
      </c>
      <c r="G28" s="56">
        <v>6</v>
      </c>
      <c r="H28" s="56">
        <v>5.3</v>
      </c>
      <c r="I28" s="57">
        <v>-0.13500000000000001</v>
      </c>
      <c r="J28" s="7"/>
      <c r="K28" s="7" t="s">
        <v>198</v>
      </c>
      <c r="L28" s="56">
        <v>150</v>
      </c>
      <c r="M28" s="56">
        <v>144.5</v>
      </c>
      <c r="N28" s="57">
        <v>-3.9E-2</v>
      </c>
    </row>
    <row r="29" spans="1:14" x14ac:dyDescent="0.25">
      <c r="A29" s="7" t="s">
        <v>199</v>
      </c>
      <c r="B29" s="56">
        <v>7</v>
      </c>
      <c r="C29" s="56">
        <v>6.2</v>
      </c>
      <c r="D29" s="57">
        <v>-0.14299999999999999</v>
      </c>
      <c r="E29" s="7"/>
      <c r="F29" s="7" t="s">
        <v>200</v>
      </c>
      <c r="G29" s="56">
        <v>61</v>
      </c>
      <c r="H29" s="56">
        <v>58</v>
      </c>
      <c r="I29" s="57">
        <v>-4.2000000000000003E-2</v>
      </c>
      <c r="J29" s="7"/>
      <c r="K29" s="58" t="s">
        <v>21</v>
      </c>
      <c r="L29" s="59">
        <v>11099.647971389999</v>
      </c>
      <c r="M29" s="59">
        <v>10817.807636449999</v>
      </c>
      <c r="N29" s="60">
        <v>-2.5000000000000001E-2</v>
      </c>
    </row>
    <row r="30" spans="1:14" x14ac:dyDescent="0.25">
      <c r="G30" s="26"/>
      <c r="H30" s="26"/>
      <c r="I30" s="45"/>
    </row>
    <row r="31" spans="1:14" x14ac:dyDescent="0.25">
      <c r="A31" s="341" t="s">
        <v>62</v>
      </c>
      <c r="B31" s="341"/>
      <c r="C31" s="341"/>
      <c r="D31" s="341"/>
      <c r="E31" s="341"/>
      <c r="F31" s="341"/>
      <c r="G31" s="341"/>
      <c r="H31" s="341"/>
      <c r="I31" s="341"/>
      <c r="J31" s="341"/>
      <c r="K31" s="341"/>
      <c r="L31" s="341"/>
      <c r="M31" s="341"/>
      <c r="N31" s="341"/>
    </row>
    <row r="32" spans="1:14" x14ac:dyDescent="0.25">
      <c r="A32" s="13"/>
      <c r="B32" s="13"/>
      <c r="C32" s="13"/>
      <c r="D32" s="13"/>
      <c r="E32" s="13"/>
      <c r="F32" s="13"/>
      <c r="G32" s="13"/>
      <c r="H32" s="13"/>
      <c r="I32" s="13"/>
      <c r="J32" s="13"/>
      <c r="K32" s="13"/>
      <c r="L32" s="13"/>
      <c r="M32" s="13"/>
      <c r="N32" s="13"/>
    </row>
    <row r="33" spans="1:17" ht="15.75" customHeight="1" x14ac:dyDescent="0.25">
      <c r="A33" s="352" t="s">
        <v>655</v>
      </c>
      <c r="B33" s="352"/>
      <c r="C33" s="352"/>
      <c r="D33" s="352"/>
      <c r="E33" s="352"/>
      <c r="F33" s="352"/>
      <c r="G33" s="352"/>
      <c r="H33" s="352"/>
      <c r="I33" s="352"/>
      <c r="J33" s="352"/>
      <c r="K33" s="352"/>
      <c r="L33" s="352"/>
      <c r="M33" s="352"/>
      <c r="N33" s="352"/>
    </row>
    <row r="34" spans="1:17" x14ac:dyDescent="0.25">
      <c r="A34" s="352"/>
      <c r="B34" s="352"/>
      <c r="C34" s="352"/>
      <c r="D34" s="352"/>
      <c r="E34" s="352"/>
      <c r="F34" s="352"/>
      <c r="G34" s="352"/>
      <c r="H34" s="352"/>
      <c r="I34" s="352"/>
      <c r="J34" s="352"/>
      <c r="K34" s="352"/>
      <c r="L34" s="352"/>
      <c r="M34" s="352"/>
      <c r="N34" s="352"/>
    </row>
    <row r="35" spans="1:17" x14ac:dyDescent="0.25">
      <c r="A35" s="352"/>
      <c r="B35" s="352"/>
      <c r="C35" s="352"/>
      <c r="D35" s="352"/>
      <c r="E35" s="352"/>
      <c r="F35" s="352"/>
      <c r="G35" s="352"/>
      <c r="H35" s="352"/>
      <c r="I35" s="352"/>
      <c r="J35" s="352"/>
      <c r="K35" s="352"/>
      <c r="L35" s="352"/>
      <c r="M35" s="352"/>
      <c r="N35" s="352"/>
    </row>
    <row r="36" spans="1:17" ht="15.75" customHeight="1" x14ac:dyDescent="0.25">
      <c r="B36" s="321"/>
      <c r="C36" s="321"/>
      <c r="D36" s="321"/>
      <c r="E36" s="321"/>
      <c r="F36" s="321"/>
      <c r="G36" s="321"/>
      <c r="H36" s="321"/>
      <c r="I36" s="321"/>
      <c r="J36" s="321"/>
      <c r="K36" s="321"/>
      <c r="L36" s="321"/>
      <c r="M36" s="321"/>
      <c r="N36" s="321"/>
    </row>
    <row r="37" spans="1:17" ht="15.75" customHeight="1" x14ac:dyDescent="0.25">
      <c r="A37" s="340" t="s">
        <v>201</v>
      </c>
      <c r="B37" s="340"/>
      <c r="C37" s="340"/>
      <c r="D37" s="340"/>
      <c r="E37" s="340"/>
      <c r="F37" s="340"/>
      <c r="G37" s="340"/>
      <c r="H37" s="340"/>
      <c r="I37" s="340"/>
      <c r="J37" s="340"/>
      <c r="K37" s="340"/>
      <c r="L37" s="340"/>
      <c r="M37" s="340"/>
      <c r="N37" s="340"/>
    </row>
    <row r="38" spans="1:17" ht="15.75" customHeight="1" x14ac:dyDescent="0.25">
      <c r="A38" s="340"/>
      <c r="B38" s="340"/>
      <c r="C38" s="340"/>
      <c r="D38" s="340"/>
      <c r="E38" s="340"/>
      <c r="F38" s="340"/>
      <c r="G38" s="340"/>
      <c r="H38" s="340"/>
      <c r="I38" s="340"/>
      <c r="J38" s="340"/>
      <c r="K38" s="340"/>
      <c r="L38" s="340"/>
      <c r="M38" s="340"/>
      <c r="N38" s="340"/>
    </row>
    <row r="40" spans="1:17" x14ac:dyDescent="0.25">
      <c r="A40" s="335" t="s">
        <v>202</v>
      </c>
      <c r="B40" s="335"/>
      <c r="C40" s="335"/>
      <c r="D40" s="335"/>
      <c r="E40" s="335"/>
      <c r="F40" s="335"/>
      <c r="G40" s="335"/>
      <c r="H40" s="335"/>
      <c r="I40" s="335"/>
      <c r="J40" s="335"/>
      <c r="K40" s="335"/>
      <c r="L40" s="335"/>
      <c r="M40" s="335"/>
      <c r="N40" s="335"/>
    </row>
    <row r="45" spans="1:17" x14ac:dyDescent="0.25">
      <c r="Q45" s="10"/>
    </row>
    <row r="47" spans="1:17" x14ac:dyDescent="0.25">
      <c r="O47" s="10"/>
    </row>
  </sheetData>
  <mergeCells count="6">
    <mergeCell ref="A40:N40"/>
    <mergeCell ref="A1:N1"/>
    <mergeCell ref="A3:N3"/>
    <mergeCell ref="A31:N31"/>
    <mergeCell ref="A37:N38"/>
    <mergeCell ref="A33:N35"/>
  </mergeCells>
  <pageMargins left="0.45" right="0.45" top="0.5" bottom="0.5" header="0.3" footer="0.3"/>
  <pageSetup scale="78" orientation="landscape" r:id="rId1"/>
  <customProperties>
    <customPr name="_pios_id" r:id="rId2"/>
  </customPropertie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Q47"/>
  <sheetViews>
    <sheetView workbookViewId="0">
      <selection activeCell="C40" sqref="C40"/>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s>
  <sheetData>
    <row r="1" spans="1:14" s="2" customFormat="1" ht="26.25" x14ac:dyDescent="0.4">
      <c r="A1" s="336" t="s">
        <v>203</v>
      </c>
      <c r="B1" s="336"/>
      <c r="C1" s="336"/>
      <c r="D1" s="336"/>
      <c r="E1" s="336"/>
      <c r="F1" s="336"/>
      <c r="G1" s="336"/>
      <c r="H1" s="336"/>
      <c r="I1" s="336"/>
      <c r="J1" s="336"/>
      <c r="K1" s="336"/>
      <c r="L1" s="336"/>
      <c r="M1" s="336"/>
      <c r="N1" s="336"/>
    </row>
    <row r="2" spans="1:14" ht="4.5" customHeight="1" x14ac:dyDescent="0.25">
      <c r="A2" s="1"/>
      <c r="B2" s="1"/>
      <c r="C2" s="1"/>
      <c r="D2" s="1"/>
      <c r="E2" s="1"/>
      <c r="F2" s="1"/>
      <c r="G2" s="1"/>
      <c r="H2" s="1"/>
      <c r="I2" s="1"/>
      <c r="J2" s="1"/>
    </row>
    <row r="3" spans="1:14" ht="18.75" x14ac:dyDescent="0.3">
      <c r="A3" s="337" t="s">
        <v>517</v>
      </c>
      <c r="B3" s="337"/>
      <c r="C3" s="337"/>
      <c r="D3" s="337"/>
      <c r="E3" s="337"/>
      <c r="F3" s="337"/>
      <c r="G3" s="337"/>
      <c r="H3" s="337"/>
      <c r="I3" s="337"/>
      <c r="J3" s="337"/>
      <c r="K3" s="337"/>
      <c r="L3" s="337"/>
      <c r="M3" s="337"/>
      <c r="N3" s="337"/>
    </row>
    <row r="5" spans="1:14" x14ac:dyDescent="0.25">
      <c r="A5" s="33" t="s">
        <v>129</v>
      </c>
      <c r="B5" s="11" t="s">
        <v>61</v>
      </c>
      <c r="C5" s="11" t="s">
        <v>640</v>
      </c>
      <c r="D5" s="11" t="s">
        <v>130</v>
      </c>
      <c r="F5" s="33" t="s">
        <v>129</v>
      </c>
      <c r="G5" s="11" t="s">
        <v>61</v>
      </c>
      <c r="H5" s="11" t="s">
        <v>640</v>
      </c>
      <c r="I5" s="11" t="s">
        <v>130</v>
      </c>
      <c r="K5" s="33" t="s">
        <v>129</v>
      </c>
      <c r="L5" s="11" t="s">
        <v>60</v>
      </c>
      <c r="M5" s="11" t="s">
        <v>61</v>
      </c>
      <c r="N5" s="11" t="s">
        <v>130</v>
      </c>
    </row>
    <row r="6" spans="1:14" x14ac:dyDescent="0.25">
      <c r="A6" s="7" t="s">
        <v>131</v>
      </c>
      <c r="B6" s="56">
        <v>13</v>
      </c>
      <c r="C6" s="56">
        <v>11.9</v>
      </c>
      <c r="D6" s="57">
        <v>-6.2E-2</v>
      </c>
      <c r="E6" s="7"/>
      <c r="F6" s="7" t="s">
        <v>199</v>
      </c>
      <c r="G6" s="56">
        <v>5</v>
      </c>
      <c r="H6" s="56">
        <v>4.0999999999999996</v>
      </c>
      <c r="I6" s="57">
        <v>-9.2999999999999999E-2</v>
      </c>
      <c r="J6" s="7"/>
      <c r="K6" s="7" t="s">
        <v>197</v>
      </c>
      <c r="L6" s="56">
        <v>2</v>
      </c>
      <c r="M6" s="56">
        <v>2.2000000000000002</v>
      </c>
      <c r="N6" s="57">
        <v>-9.8000000000000004E-2</v>
      </c>
    </row>
    <row r="7" spans="1:14" x14ac:dyDescent="0.25">
      <c r="A7" s="7" t="s">
        <v>134</v>
      </c>
      <c r="B7" s="56">
        <v>155</v>
      </c>
      <c r="C7" s="56">
        <v>144.1</v>
      </c>
      <c r="D7" s="57">
        <v>-7.2999999999999995E-2</v>
      </c>
      <c r="E7" s="7"/>
      <c r="F7" s="7" t="s">
        <v>132</v>
      </c>
      <c r="G7" s="56">
        <v>27</v>
      </c>
      <c r="H7" s="56">
        <v>25.5</v>
      </c>
      <c r="I7" s="57">
        <v>-3.9E-2</v>
      </c>
      <c r="J7" s="7"/>
      <c r="K7" s="7" t="s">
        <v>200</v>
      </c>
      <c r="L7" s="56">
        <v>37</v>
      </c>
      <c r="M7" s="56">
        <v>33.299999999999997</v>
      </c>
      <c r="N7" s="57">
        <v>-0.109</v>
      </c>
    </row>
    <row r="8" spans="1:14" x14ac:dyDescent="0.25">
      <c r="A8" s="7" t="s">
        <v>137</v>
      </c>
      <c r="B8" s="56">
        <v>9</v>
      </c>
      <c r="C8" s="56">
        <v>8.6</v>
      </c>
      <c r="D8" s="57">
        <v>-9.6000000000000002E-2</v>
      </c>
      <c r="E8" s="7"/>
      <c r="F8" s="7" t="s">
        <v>135</v>
      </c>
      <c r="G8" s="56">
        <v>17</v>
      </c>
      <c r="H8" s="56">
        <v>15.4</v>
      </c>
      <c r="I8" s="57">
        <v>-9.6000000000000002E-2</v>
      </c>
      <c r="J8" s="7"/>
      <c r="K8" s="7" t="s">
        <v>133</v>
      </c>
      <c r="L8" s="56">
        <v>10</v>
      </c>
      <c r="M8" s="56">
        <v>9.5</v>
      </c>
      <c r="N8" s="57">
        <v>-0.05</v>
      </c>
    </row>
    <row r="9" spans="1:14" x14ac:dyDescent="0.25">
      <c r="A9" s="7" t="s">
        <v>140</v>
      </c>
      <c r="B9" s="56">
        <v>20</v>
      </c>
      <c r="C9" s="56">
        <v>19.2</v>
      </c>
      <c r="D9" s="57">
        <v>-6.0999999999999999E-2</v>
      </c>
      <c r="E9" s="7"/>
      <c r="F9" s="7" t="s">
        <v>138</v>
      </c>
      <c r="G9" s="56">
        <v>1</v>
      </c>
      <c r="H9" s="56">
        <v>0.6</v>
      </c>
      <c r="I9" s="57">
        <v>0.08</v>
      </c>
      <c r="J9" s="7"/>
      <c r="K9" s="7" t="s">
        <v>136</v>
      </c>
      <c r="L9" s="56">
        <v>6</v>
      </c>
      <c r="M9" s="56">
        <v>5.8</v>
      </c>
      <c r="N9" s="57">
        <v>-3.6999999999999998E-2</v>
      </c>
    </row>
    <row r="10" spans="1:14" x14ac:dyDescent="0.25">
      <c r="A10" s="7" t="s">
        <v>143</v>
      </c>
      <c r="B10" s="56">
        <v>6</v>
      </c>
      <c r="C10" s="56">
        <v>5.9</v>
      </c>
      <c r="D10" s="57">
        <v>-0.06</v>
      </c>
      <c r="E10" s="7"/>
      <c r="F10" s="7" t="s">
        <v>141</v>
      </c>
      <c r="G10" s="56">
        <v>17</v>
      </c>
      <c r="H10" s="56">
        <v>16.5</v>
      </c>
      <c r="I10" s="57">
        <v>-3.3000000000000002E-2</v>
      </c>
      <c r="J10" s="7"/>
      <c r="K10" s="7" t="s">
        <v>139</v>
      </c>
      <c r="L10" s="56">
        <v>123</v>
      </c>
      <c r="M10" s="56">
        <v>111</v>
      </c>
      <c r="N10" s="57">
        <v>-9.5000000000000001E-2</v>
      </c>
    </row>
    <row r="11" spans="1:14" x14ac:dyDescent="0.25">
      <c r="A11" s="7" t="s">
        <v>146</v>
      </c>
      <c r="B11" s="56">
        <v>47</v>
      </c>
      <c r="C11" s="56">
        <v>42.6</v>
      </c>
      <c r="D11" s="57">
        <v>-8.6999999999999994E-2</v>
      </c>
      <c r="E11" s="7"/>
      <c r="F11" s="7" t="s">
        <v>144</v>
      </c>
      <c r="G11" s="56">
        <v>2</v>
      </c>
      <c r="H11" s="56">
        <v>1.8</v>
      </c>
      <c r="I11" s="57">
        <v>4.0000000000000001E-3</v>
      </c>
      <c r="J11" s="7"/>
      <c r="K11" s="7" t="s">
        <v>142</v>
      </c>
      <c r="L11" s="56">
        <v>7</v>
      </c>
      <c r="M11" s="56">
        <v>6.8</v>
      </c>
      <c r="N11" s="57">
        <v>-5.5E-2</v>
      </c>
    </row>
    <row r="12" spans="1:14" x14ac:dyDescent="0.25">
      <c r="A12" s="7" t="s">
        <v>149</v>
      </c>
      <c r="B12" s="56">
        <v>15</v>
      </c>
      <c r="C12" s="56">
        <v>13.5</v>
      </c>
      <c r="D12" s="57">
        <v>-7.6999999999999999E-2</v>
      </c>
      <c r="E12" s="7"/>
      <c r="F12" s="7" t="s">
        <v>147</v>
      </c>
      <c r="G12" s="56">
        <v>5</v>
      </c>
      <c r="H12" s="56">
        <v>4.8</v>
      </c>
      <c r="I12" s="57">
        <v>-9.8000000000000004E-2</v>
      </c>
      <c r="J12" s="7"/>
      <c r="K12" s="7" t="s">
        <v>145</v>
      </c>
      <c r="L12" s="56">
        <v>2</v>
      </c>
      <c r="M12" s="56">
        <v>2.1</v>
      </c>
      <c r="N12" s="57">
        <v>-0.14899999999999999</v>
      </c>
    </row>
    <row r="13" spans="1:14" x14ac:dyDescent="0.25">
      <c r="A13" s="7" t="s">
        <v>152</v>
      </c>
      <c r="B13" s="56">
        <v>8</v>
      </c>
      <c r="C13" s="56">
        <v>7.4</v>
      </c>
      <c r="D13" s="57">
        <v>-0.13</v>
      </c>
      <c r="E13" s="7"/>
      <c r="F13" s="7" t="s">
        <v>150</v>
      </c>
      <c r="G13" s="56">
        <v>5</v>
      </c>
      <c r="H13" s="56">
        <v>4.5999999999999996</v>
      </c>
      <c r="I13" s="57">
        <v>-0.123</v>
      </c>
      <c r="J13" s="7"/>
      <c r="K13" s="7" t="s">
        <v>148</v>
      </c>
      <c r="L13" s="56">
        <v>17</v>
      </c>
      <c r="M13" s="56">
        <v>15.2</v>
      </c>
      <c r="N13" s="57">
        <v>-8.4000000000000005E-2</v>
      </c>
    </row>
    <row r="14" spans="1:14" x14ac:dyDescent="0.25">
      <c r="A14" s="7" t="s">
        <v>155</v>
      </c>
      <c r="B14" s="56">
        <v>80</v>
      </c>
      <c r="C14" s="56">
        <v>72.599999999999994</v>
      </c>
      <c r="D14" s="57">
        <v>-0.09</v>
      </c>
      <c r="E14" s="7"/>
      <c r="F14" s="7" t="s">
        <v>153</v>
      </c>
      <c r="G14" s="56">
        <v>10</v>
      </c>
      <c r="H14" s="56">
        <v>8.6</v>
      </c>
      <c r="I14" s="57">
        <v>-0.122</v>
      </c>
      <c r="J14" s="7"/>
      <c r="K14" s="7" t="s">
        <v>151</v>
      </c>
      <c r="L14" s="56">
        <v>4</v>
      </c>
      <c r="M14" s="56">
        <v>4.3</v>
      </c>
      <c r="N14" s="57">
        <v>-2.9000000000000001E-2</v>
      </c>
    </row>
    <row r="15" spans="1:14" x14ac:dyDescent="0.25">
      <c r="A15" s="7" t="s">
        <v>158</v>
      </c>
      <c r="B15" s="56">
        <v>28</v>
      </c>
      <c r="C15" s="56">
        <v>26.5</v>
      </c>
      <c r="D15" s="57">
        <v>-4.4999999999999998E-2</v>
      </c>
      <c r="E15" s="7"/>
      <c r="F15" s="7" t="s">
        <v>156</v>
      </c>
      <c r="G15" s="56">
        <v>6</v>
      </c>
      <c r="H15" s="56">
        <v>5.0999999999999996</v>
      </c>
      <c r="I15" s="57">
        <v>-0.11700000000000001</v>
      </c>
      <c r="J15" s="7"/>
      <c r="K15" s="7" t="s">
        <v>154</v>
      </c>
      <c r="L15" s="56">
        <v>10</v>
      </c>
      <c r="M15" s="56">
        <v>8.9</v>
      </c>
      <c r="N15" s="57">
        <v>-9.6000000000000002E-2</v>
      </c>
    </row>
    <row r="16" spans="1:14" x14ac:dyDescent="0.25">
      <c r="A16" s="7" t="s">
        <v>161</v>
      </c>
      <c r="B16" s="56">
        <v>16</v>
      </c>
      <c r="C16" s="56">
        <v>14.8</v>
      </c>
      <c r="D16" s="57">
        <v>-7.3999999999999996E-2</v>
      </c>
      <c r="E16" s="7"/>
      <c r="F16" s="7" t="s">
        <v>159</v>
      </c>
      <c r="G16" s="56">
        <v>3</v>
      </c>
      <c r="H16" s="56">
        <v>2.7</v>
      </c>
      <c r="I16" s="57">
        <v>1.6E-2</v>
      </c>
      <c r="J16" s="7"/>
      <c r="K16" s="7" t="s">
        <v>157</v>
      </c>
      <c r="L16" s="56">
        <v>1</v>
      </c>
      <c r="M16" s="56">
        <v>0.9</v>
      </c>
      <c r="N16" s="57">
        <v>-1.7000000000000001E-2</v>
      </c>
    </row>
    <row r="17" spans="1:14" x14ac:dyDescent="0.25">
      <c r="A17" s="7" t="s">
        <v>164</v>
      </c>
      <c r="B17" s="56">
        <v>1</v>
      </c>
      <c r="C17" s="56">
        <v>0.5</v>
      </c>
      <c r="D17" s="57">
        <v>-7.3999999999999996E-2</v>
      </c>
      <c r="E17" s="7"/>
      <c r="F17" s="7" t="s">
        <v>162</v>
      </c>
      <c r="G17" s="56">
        <v>23</v>
      </c>
      <c r="H17" s="56">
        <v>21.3</v>
      </c>
      <c r="I17" s="57">
        <v>-7.1999999999999995E-2</v>
      </c>
      <c r="J17" s="7"/>
      <c r="K17" s="7" t="s">
        <v>160</v>
      </c>
      <c r="L17" s="56">
        <v>6</v>
      </c>
      <c r="M17" s="56">
        <v>5.6</v>
      </c>
      <c r="N17" s="57">
        <v>-0.113</v>
      </c>
    </row>
    <row r="18" spans="1:14" x14ac:dyDescent="0.25">
      <c r="A18" s="7" t="s">
        <v>167</v>
      </c>
      <c r="B18" s="56">
        <v>8</v>
      </c>
      <c r="C18" s="56">
        <v>7.1</v>
      </c>
      <c r="D18" s="57">
        <v>-9.4E-2</v>
      </c>
      <c r="E18" s="7"/>
      <c r="F18" s="7" t="s">
        <v>165</v>
      </c>
      <c r="G18" s="56">
        <v>60</v>
      </c>
      <c r="H18" s="56">
        <v>55.8</v>
      </c>
      <c r="I18" s="57">
        <v>-6.5000000000000002E-2</v>
      </c>
      <c r="J18" s="7"/>
      <c r="K18" s="7" t="s">
        <v>163</v>
      </c>
      <c r="L18" s="56">
        <v>6</v>
      </c>
      <c r="M18" s="56">
        <v>5</v>
      </c>
      <c r="N18" s="57">
        <v>-0.14299999999999999</v>
      </c>
    </row>
    <row r="19" spans="1:14" x14ac:dyDescent="0.25">
      <c r="A19" s="7" t="s">
        <v>170</v>
      </c>
      <c r="B19" s="56">
        <v>15</v>
      </c>
      <c r="C19" s="56">
        <v>14</v>
      </c>
      <c r="D19" s="57">
        <v>-4.9000000000000002E-2</v>
      </c>
      <c r="E19" s="7"/>
      <c r="F19" s="7" t="s">
        <v>168</v>
      </c>
      <c r="G19" s="56">
        <v>10</v>
      </c>
      <c r="H19" s="56">
        <v>9.3000000000000007</v>
      </c>
      <c r="I19" s="57">
        <v>-9.2999999999999999E-2</v>
      </c>
      <c r="J19" s="7"/>
      <c r="K19" s="7" t="s">
        <v>166</v>
      </c>
      <c r="L19" s="56">
        <v>4</v>
      </c>
      <c r="M19" s="56">
        <v>4.2</v>
      </c>
      <c r="N19" s="57">
        <v>-5.2999999999999999E-2</v>
      </c>
    </row>
    <row r="20" spans="1:14" x14ac:dyDescent="0.25">
      <c r="A20" s="7" t="s">
        <v>173</v>
      </c>
      <c r="B20" s="56">
        <v>68</v>
      </c>
      <c r="C20" s="56">
        <v>61.9</v>
      </c>
      <c r="D20" s="57">
        <v>-8.5999999999999993E-2</v>
      </c>
      <c r="E20" s="7"/>
      <c r="F20" s="7" t="s">
        <v>171</v>
      </c>
      <c r="G20" s="56">
        <v>17</v>
      </c>
      <c r="H20" s="56">
        <v>14.8</v>
      </c>
      <c r="I20" s="57">
        <v>-0.113</v>
      </c>
      <c r="J20" s="7"/>
      <c r="K20" s="7" t="s">
        <v>169</v>
      </c>
      <c r="L20" s="56">
        <v>6</v>
      </c>
      <c r="M20" s="56">
        <v>5.5</v>
      </c>
      <c r="N20" s="57">
        <v>-4.9000000000000002E-2</v>
      </c>
    </row>
    <row r="21" spans="1:14" x14ac:dyDescent="0.25">
      <c r="A21" s="7" t="s">
        <v>176</v>
      </c>
      <c r="B21" s="56">
        <v>4</v>
      </c>
      <c r="C21" s="56">
        <v>4.3</v>
      </c>
      <c r="D21" s="57">
        <v>-1.2E-2</v>
      </c>
      <c r="E21" s="7"/>
      <c r="F21" s="7" t="s">
        <v>174</v>
      </c>
      <c r="G21" s="56">
        <v>39</v>
      </c>
      <c r="H21" s="56">
        <v>36.799999999999997</v>
      </c>
      <c r="I21" s="57">
        <v>-4.7E-2</v>
      </c>
      <c r="J21" s="7"/>
      <c r="K21" s="7" t="s">
        <v>172</v>
      </c>
      <c r="L21" s="56">
        <v>5</v>
      </c>
      <c r="M21" s="56">
        <v>4.3</v>
      </c>
      <c r="N21" s="57">
        <v>-8.4000000000000005E-2</v>
      </c>
    </row>
    <row r="22" spans="1:14" x14ac:dyDescent="0.25">
      <c r="A22" s="7" t="s">
        <v>179</v>
      </c>
      <c r="B22" s="56">
        <v>10</v>
      </c>
      <c r="C22" s="56">
        <v>9.1</v>
      </c>
      <c r="D22" s="57">
        <v>-7.1999999999999995E-2</v>
      </c>
      <c r="E22" s="7"/>
      <c r="F22" s="7" t="s">
        <v>177</v>
      </c>
      <c r="G22" s="56">
        <v>34</v>
      </c>
      <c r="H22" s="56">
        <v>32.799999999999997</v>
      </c>
      <c r="I22" s="57">
        <v>-4.8000000000000001E-2</v>
      </c>
      <c r="J22" s="7"/>
      <c r="K22" s="7" t="s">
        <v>175</v>
      </c>
      <c r="L22" s="56">
        <v>31</v>
      </c>
      <c r="M22" s="56">
        <v>28.3</v>
      </c>
      <c r="N22" s="57">
        <v>-8.4000000000000005E-2</v>
      </c>
    </row>
    <row r="23" spans="1:14" x14ac:dyDescent="0.25">
      <c r="A23" s="7" t="s">
        <v>182</v>
      </c>
      <c r="B23" s="56">
        <v>4</v>
      </c>
      <c r="C23" s="56">
        <v>4.3</v>
      </c>
      <c r="D23" s="57">
        <v>3.0000000000000001E-3</v>
      </c>
      <c r="E23" s="7"/>
      <c r="F23" s="7" t="s">
        <v>180</v>
      </c>
      <c r="G23" s="56">
        <v>13</v>
      </c>
      <c r="H23" s="56">
        <v>12.8</v>
      </c>
      <c r="I23" s="57">
        <v>-3.7999999999999999E-2</v>
      </c>
      <c r="J23" s="7"/>
      <c r="K23" s="7" t="s">
        <v>178</v>
      </c>
      <c r="L23" s="56">
        <v>8</v>
      </c>
      <c r="M23" s="56">
        <v>7</v>
      </c>
      <c r="N23" s="57">
        <v>-0.156</v>
      </c>
    </row>
    <row r="24" spans="1:14" x14ac:dyDescent="0.25">
      <c r="A24" s="7" t="s">
        <v>185</v>
      </c>
      <c r="B24" s="56">
        <v>8</v>
      </c>
      <c r="C24" s="56">
        <v>7.1</v>
      </c>
      <c r="D24" s="57">
        <v>-6.5000000000000002E-2</v>
      </c>
      <c r="E24" s="7"/>
      <c r="F24" s="7" t="s">
        <v>183</v>
      </c>
      <c r="G24" s="56">
        <v>5</v>
      </c>
      <c r="H24" s="56">
        <v>4.7</v>
      </c>
      <c r="I24" s="57">
        <v>-8.5999999999999993E-2</v>
      </c>
      <c r="J24" s="7"/>
      <c r="K24" s="7" t="s">
        <v>181</v>
      </c>
      <c r="L24" s="56">
        <v>45</v>
      </c>
      <c r="M24" s="56">
        <v>44.2</v>
      </c>
      <c r="N24" s="57">
        <v>-2.3E-2</v>
      </c>
    </row>
    <row r="25" spans="1:14" x14ac:dyDescent="0.25">
      <c r="A25" s="7" t="s">
        <v>188</v>
      </c>
      <c r="B25" s="56">
        <v>9</v>
      </c>
      <c r="C25" s="56">
        <v>8.4</v>
      </c>
      <c r="D25" s="57">
        <v>-9.0999999999999998E-2</v>
      </c>
      <c r="E25" s="7"/>
      <c r="F25" s="7" t="s">
        <v>186</v>
      </c>
      <c r="G25" s="56">
        <v>12</v>
      </c>
      <c r="H25" s="56">
        <v>11</v>
      </c>
      <c r="I25" s="57">
        <v>-9.0999999999999998E-2</v>
      </c>
      <c r="J25" s="7"/>
      <c r="K25" s="7" t="s">
        <v>184</v>
      </c>
      <c r="L25" s="56">
        <v>4</v>
      </c>
      <c r="M25" s="56">
        <v>3.6</v>
      </c>
      <c r="N25" s="57">
        <v>-0.09</v>
      </c>
    </row>
    <row r="26" spans="1:14" x14ac:dyDescent="0.25">
      <c r="A26" s="7" t="s">
        <v>190</v>
      </c>
      <c r="B26" s="56">
        <v>33</v>
      </c>
      <c r="C26" s="56">
        <v>30</v>
      </c>
      <c r="D26" s="57">
        <v>-7.6999999999999999E-2</v>
      </c>
      <c r="E26" s="7"/>
      <c r="F26" s="7" t="s">
        <v>189</v>
      </c>
      <c r="G26" s="56">
        <v>5</v>
      </c>
      <c r="H26" s="56">
        <v>4.5999999999999996</v>
      </c>
      <c r="I26" s="57">
        <v>-3.1E-2</v>
      </c>
      <c r="J26" s="7"/>
      <c r="K26" s="7" t="s">
        <v>187</v>
      </c>
      <c r="L26" s="56">
        <v>57</v>
      </c>
      <c r="M26" s="56">
        <v>53.4</v>
      </c>
      <c r="N26" s="57">
        <v>-5.5E-2</v>
      </c>
    </row>
    <row r="27" spans="1:14" x14ac:dyDescent="0.25">
      <c r="A27" s="7" t="s">
        <v>193</v>
      </c>
      <c r="B27" s="56">
        <v>32</v>
      </c>
      <c r="C27" s="56">
        <v>29.5</v>
      </c>
      <c r="D27" s="57">
        <v>-7.4999999999999997E-2</v>
      </c>
      <c r="E27" s="7"/>
      <c r="F27" s="7" t="s">
        <v>191</v>
      </c>
      <c r="G27" s="56">
        <v>21</v>
      </c>
      <c r="H27" s="56">
        <v>19</v>
      </c>
      <c r="I27" s="57">
        <v>-7.6999999999999999E-2</v>
      </c>
      <c r="J27" s="7"/>
      <c r="K27" s="7" t="s">
        <v>204</v>
      </c>
      <c r="L27" s="56">
        <v>3</v>
      </c>
      <c r="M27" s="56">
        <v>1.6</v>
      </c>
      <c r="N27" s="57">
        <v>-0.45100000000000001</v>
      </c>
    </row>
    <row r="28" spans="1:14" x14ac:dyDescent="0.25">
      <c r="A28" s="7" t="s">
        <v>196</v>
      </c>
      <c r="B28" s="56">
        <v>59</v>
      </c>
      <c r="C28" s="56">
        <v>52</v>
      </c>
      <c r="D28" s="57">
        <v>-0.11700000000000001</v>
      </c>
      <c r="E28" s="7"/>
      <c r="F28" s="7" t="s">
        <v>194</v>
      </c>
      <c r="G28" s="56">
        <v>107</v>
      </c>
      <c r="H28" s="56">
        <v>93.9</v>
      </c>
      <c r="I28" s="57">
        <v>-0.11799999999999999</v>
      </c>
      <c r="J28" s="7"/>
      <c r="K28" s="62" t="s">
        <v>21</v>
      </c>
      <c r="L28" s="59">
        <v>1484</v>
      </c>
      <c r="M28" s="59">
        <v>1365</v>
      </c>
      <c r="N28" s="60">
        <v>-0.08</v>
      </c>
    </row>
    <row r="29" spans="1:14" x14ac:dyDescent="0.25">
      <c r="A29" s="7"/>
      <c r="B29" s="61"/>
      <c r="C29" s="61"/>
      <c r="D29" s="57"/>
      <c r="E29" s="7"/>
      <c r="F29" s="7"/>
      <c r="G29" s="61"/>
      <c r="H29" s="61"/>
      <c r="I29" s="57"/>
      <c r="J29" s="7"/>
      <c r="L29" s="62"/>
      <c r="M29" s="62"/>
      <c r="N29" s="60"/>
    </row>
    <row r="30" spans="1:14" x14ac:dyDescent="0.25">
      <c r="A30" s="341" t="s">
        <v>62</v>
      </c>
      <c r="B30" s="341"/>
      <c r="C30" s="341"/>
      <c r="D30" s="341"/>
      <c r="E30" s="341"/>
      <c r="F30" s="341"/>
      <c r="G30" s="341"/>
      <c r="H30" s="341"/>
      <c r="I30" s="341"/>
      <c r="J30" s="341"/>
      <c r="K30" s="341"/>
      <c r="L30" s="341"/>
      <c r="M30" s="341"/>
      <c r="N30" s="341"/>
    </row>
    <row r="31" spans="1:14" x14ac:dyDescent="0.25">
      <c r="A31" s="13"/>
      <c r="B31" s="13"/>
      <c r="C31" s="13"/>
      <c r="D31" s="13"/>
      <c r="E31" s="13"/>
      <c r="F31" s="13"/>
      <c r="G31" s="13"/>
      <c r="H31" s="13"/>
      <c r="I31" s="13"/>
      <c r="J31" s="13"/>
      <c r="K31" s="13"/>
      <c r="L31" s="13"/>
      <c r="M31" s="13"/>
      <c r="N31" s="13"/>
    </row>
    <row r="32" spans="1:14" ht="15.75" customHeight="1" x14ac:dyDescent="0.25">
      <c r="A32" s="352" t="s">
        <v>656</v>
      </c>
      <c r="B32" s="352"/>
      <c r="C32" s="352"/>
      <c r="D32" s="352"/>
      <c r="E32" s="352"/>
      <c r="F32" s="352"/>
      <c r="G32" s="352"/>
      <c r="H32" s="352"/>
      <c r="I32" s="352"/>
      <c r="J32" s="352"/>
      <c r="K32" s="352"/>
      <c r="L32" s="352"/>
      <c r="M32" s="352"/>
      <c r="N32" s="352"/>
    </row>
    <row r="33" spans="1:17" x14ac:dyDescent="0.25">
      <c r="A33" s="352"/>
      <c r="B33" s="352"/>
      <c r="C33" s="352"/>
      <c r="D33" s="352"/>
      <c r="E33" s="352"/>
      <c r="F33" s="352"/>
      <c r="G33" s="352"/>
      <c r="H33" s="352"/>
      <c r="I33" s="352"/>
      <c r="J33" s="352"/>
      <c r="K33" s="352"/>
      <c r="L33" s="352"/>
      <c r="M33" s="352"/>
      <c r="N33" s="352"/>
    </row>
    <row r="34" spans="1:17" x14ac:dyDescent="0.25">
      <c r="A34" s="43"/>
      <c r="B34" s="43"/>
      <c r="C34" s="43"/>
      <c r="D34" s="43"/>
      <c r="E34" s="43"/>
      <c r="F34" s="43"/>
      <c r="G34" s="43"/>
      <c r="H34" s="43"/>
      <c r="I34" s="43"/>
      <c r="J34" s="43"/>
      <c r="K34" s="43"/>
      <c r="L34" s="43"/>
      <c r="M34" s="43"/>
      <c r="N34" s="43"/>
    </row>
    <row r="35" spans="1:17" ht="15.75" customHeight="1" x14ac:dyDescent="0.25">
      <c r="A35" s="335" t="s">
        <v>205</v>
      </c>
      <c r="B35" s="335"/>
      <c r="C35" s="335"/>
      <c r="D35" s="335"/>
      <c r="E35" s="335"/>
      <c r="F35" s="335"/>
      <c r="G35" s="335"/>
      <c r="H35" s="335"/>
      <c r="I35" s="335"/>
      <c r="J35" s="335"/>
      <c r="K35" s="335"/>
      <c r="L35" s="335"/>
      <c r="M35" s="335"/>
      <c r="N35" s="335"/>
    </row>
    <row r="36" spans="1:17" ht="15.75" customHeight="1" x14ac:dyDescent="0.25">
      <c r="A36" s="43"/>
      <c r="B36" s="43"/>
      <c r="C36" s="43"/>
      <c r="D36" s="43"/>
      <c r="E36" s="43"/>
      <c r="F36" s="43"/>
      <c r="G36" s="43"/>
      <c r="H36" s="43"/>
      <c r="I36" s="43"/>
      <c r="J36" s="43"/>
      <c r="K36" s="43"/>
      <c r="L36" s="43"/>
      <c r="M36" s="43"/>
      <c r="N36" s="43"/>
    </row>
    <row r="37" spans="1:17" ht="15.75" customHeight="1" x14ac:dyDescent="0.25">
      <c r="A37" s="174"/>
      <c r="B37" s="174"/>
      <c r="C37" s="174"/>
      <c r="D37" s="174"/>
      <c r="E37" s="174"/>
      <c r="F37" s="174"/>
      <c r="G37" s="174"/>
      <c r="H37" s="174"/>
      <c r="I37" s="174"/>
      <c r="J37" s="174"/>
      <c r="K37" s="174"/>
      <c r="L37" s="174"/>
      <c r="M37" s="174"/>
      <c r="N37" s="174"/>
    </row>
    <row r="45" spans="1:17" x14ac:dyDescent="0.25">
      <c r="Q45" s="10"/>
    </row>
    <row r="47" spans="1:17" x14ac:dyDescent="0.25">
      <c r="O47" s="10"/>
    </row>
  </sheetData>
  <mergeCells count="5">
    <mergeCell ref="A1:N1"/>
    <mergeCell ref="A3:N3"/>
    <mergeCell ref="A30:N30"/>
    <mergeCell ref="A32:N33"/>
    <mergeCell ref="A35:N35"/>
  </mergeCells>
  <pageMargins left="0.45" right="0.45" top="0.5" bottom="0.5" header="0.3" footer="0.3"/>
  <pageSetup scale="78" orientation="landscape" r:id="rId1"/>
  <customProperties>
    <customPr name="_pios_id" r:id="rId2"/>
  </customPropertie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I47"/>
  <sheetViews>
    <sheetView workbookViewId="0">
      <selection activeCell="A44" sqref="A44"/>
    </sheetView>
  </sheetViews>
  <sheetFormatPr defaultRowHeight="15.75" x14ac:dyDescent="0.25"/>
  <cols>
    <col min="1" max="1" width="81.5" style="109" customWidth="1"/>
    <col min="2" max="2" width="7.5" style="109" customWidth="1"/>
    <col min="3" max="3" width="11" style="109" customWidth="1"/>
    <col min="4" max="7" width="10" style="109" customWidth="1"/>
    <col min="8" max="16384" width="9" style="109"/>
  </cols>
  <sheetData>
    <row r="1" spans="1:7" s="107" customFormat="1" ht="26.25" x14ac:dyDescent="0.4">
      <c r="A1" s="354" t="s">
        <v>64</v>
      </c>
      <c r="B1" s="354"/>
      <c r="C1" s="354"/>
      <c r="D1" s="354"/>
      <c r="E1" s="354"/>
      <c r="F1" s="354"/>
      <c r="G1" s="354"/>
    </row>
    <row r="2" spans="1:7" ht="4.5" customHeight="1" x14ac:dyDescent="0.25">
      <c r="A2" s="108"/>
      <c r="B2" s="108"/>
    </row>
    <row r="3" spans="1:7" ht="18.75" customHeight="1" x14ac:dyDescent="0.3">
      <c r="A3" s="355" t="s">
        <v>285</v>
      </c>
      <c r="B3" s="355"/>
      <c r="C3" s="355"/>
      <c r="D3" s="355"/>
      <c r="E3" s="355"/>
      <c r="F3" s="355"/>
      <c r="G3" s="355"/>
    </row>
    <row r="5" spans="1:7" x14ac:dyDescent="0.25">
      <c r="C5" s="117" t="s">
        <v>42</v>
      </c>
      <c r="D5" s="118" t="s">
        <v>286</v>
      </c>
      <c r="E5" s="118" t="s">
        <v>287</v>
      </c>
      <c r="F5" s="118" t="s">
        <v>288</v>
      </c>
      <c r="G5" s="118" t="s">
        <v>98</v>
      </c>
    </row>
    <row r="6" spans="1:7" x14ac:dyDescent="0.25">
      <c r="C6" s="110" t="s">
        <v>43</v>
      </c>
      <c r="D6" s="156">
        <v>38.749000000000002</v>
      </c>
      <c r="E6" s="156">
        <v>75</v>
      </c>
      <c r="F6" s="156">
        <v>0</v>
      </c>
      <c r="G6" s="156">
        <v>0</v>
      </c>
    </row>
    <row r="7" spans="1:7" x14ac:dyDescent="0.25">
      <c r="C7" s="110" t="s">
        <v>44</v>
      </c>
      <c r="D7" s="156">
        <v>39.292381180000007</v>
      </c>
      <c r="E7" s="156">
        <v>75</v>
      </c>
      <c r="F7" s="156">
        <v>0</v>
      </c>
      <c r="G7" s="156">
        <v>0</v>
      </c>
    </row>
    <row r="8" spans="1:7" x14ac:dyDescent="0.25">
      <c r="C8" s="110" t="s">
        <v>45</v>
      </c>
      <c r="D8" s="156">
        <v>40.290999999999997</v>
      </c>
      <c r="E8" s="156">
        <v>75</v>
      </c>
      <c r="F8" s="156">
        <v>0</v>
      </c>
      <c r="G8" s="156">
        <v>0</v>
      </c>
    </row>
    <row r="9" spans="1:7" x14ac:dyDescent="0.25">
      <c r="C9" s="110" t="s">
        <v>46</v>
      </c>
      <c r="D9" s="156">
        <v>74.397000000000006</v>
      </c>
      <c r="E9" s="156">
        <v>75</v>
      </c>
      <c r="F9" s="156">
        <v>0</v>
      </c>
      <c r="G9" s="156">
        <v>0</v>
      </c>
    </row>
    <row r="10" spans="1:7" x14ac:dyDescent="0.25">
      <c r="C10" s="110" t="s">
        <v>47</v>
      </c>
      <c r="D10" s="156">
        <v>77.335999999999999</v>
      </c>
      <c r="E10" s="156">
        <v>75</v>
      </c>
      <c r="F10" s="156">
        <v>0</v>
      </c>
      <c r="G10" s="156">
        <v>0</v>
      </c>
    </row>
    <row r="11" spans="1:7" x14ac:dyDescent="0.25">
      <c r="C11" s="110" t="s">
        <v>48</v>
      </c>
      <c r="D11" s="156">
        <v>79.561000000000007</v>
      </c>
      <c r="E11" s="156">
        <v>75</v>
      </c>
      <c r="F11" s="156">
        <v>0</v>
      </c>
      <c r="G11" s="156">
        <v>0</v>
      </c>
    </row>
    <row r="12" spans="1:7" x14ac:dyDescent="0.25">
      <c r="C12" s="110" t="s">
        <v>49</v>
      </c>
      <c r="D12" s="156">
        <v>82.537999999999997</v>
      </c>
      <c r="E12" s="156">
        <v>75</v>
      </c>
      <c r="F12" s="156">
        <v>0</v>
      </c>
      <c r="G12" s="156">
        <v>0</v>
      </c>
    </row>
    <row r="13" spans="1:7" x14ac:dyDescent="0.25">
      <c r="C13" s="110" t="s">
        <v>50</v>
      </c>
      <c r="D13" s="156">
        <v>85.230999999999995</v>
      </c>
      <c r="E13" s="156">
        <v>396</v>
      </c>
      <c r="F13" s="156">
        <v>0</v>
      </c>
      <c r="G13" s="156">
        <v>0</v>
      </c>
    </row>
    <row r="14" spans="1:7" x14ac:dyDescent="0.25">
      <c r="C14" s="110" t="s">
        <v>51</v>
      </c>
      <c r="D14" s="156">
        <v>81.792418160000011</v>
      </c>
      <c r="E14" s="156">
        <v>380.02813091000002</v>
      </c>
      <c r="F14" s="156">
        <v>0</v>
      </c>
      <c r="G14" s="156">
        <v>0</v>
      </c>
    </row>
    <row r="15" spans="1:7" x14ac:dyDescent="0.25">
      <c r="C15" s="110" t="s">
        <v>52</v>
      </c>
      <c r="D15" s="156">
        <v>79.293573730000006</v>
      </c>
      <c r="E15" s="156">
        <v>368.41786682999998</v>
      </c>
      <c r="F15" s="156">
        <v>0</v>
      </c>
      <c r="G15" s="156">
        <v>0</v>
      </c>
    </row>
    <row r="16" spans="1:7" x14ac:dyDescent="0.25">
      <c r="C16" s="110" t="s">
        <v>53</v>
      </c>
      <c r="D16" s="156">
        <v>83.677000000000007</v>
      </c>
      <c r="E16" s="156">
        <v>388.8</v>
      </c>
      <c r="F16" s="156">
        <v>0</v>
      </c>
      <c r="G16" s="156">
        <v>0</v>
      </c>
    </row>
    <row r="17" spans="1:7" x14ac:dyDescent="0.25">
      <c r="C17" s="110" t="s">
        <v>54</v>
      </c>
      <c r="D17" s="156">
        <v>90.028060960000005</v>
      </c>
      <c r="E17" s="156">
        <v>418.29299819000005</v>
      </c>
      <c r="F17" s="156">
        <v>0</v>
      </c>
      <c r="G17" s="156">
        <v>0</v>
      </c>
    </row>
    <row r="18" spans="1:7" x14ac:dyDescent="0.25">
      <c r="C18" s="110" t="s">
        <v>55</v>
      </c>
      <c r="D18" s="156">
        <v>88.752868039999996</v>
      </c>
      <c r="E18" s="156">
        <v>412.36812973000002</v>
      </c>
      <c r="F18" s="156">
        <v>0</v>
      </c>
      <c r="G18" s="156">
        <v>0</v>
      </c>
    </row>
    <row r="19" spans="1:7" x14ac:dyDescent="0.25">
      <c r="C19" s="110" t="s">
        <v>56</v>
      </c>
      <c r="D19" s="156">
        <v>90.504842930000009</v>
      </c>
      <c r="E19" s="156">
        <v>420.50824374000007</v>
      </c>
      <c r="F19" s="156">
        <v>0</v>
      </c>
      <c r="G19" s="156">
        <v>0</v>
      </c>
    </row>
    <row r="20" spans="1:7" x14ac:dyDescent="0.25">
      <c r="C20" s="110" t="s">
        <v>57</v>
      </c>
      <c r="D20" s="156">
        <v>94.58944765999999</v>
      </c>
      <c r="E20" s="156">
        <v>439.48634570000002</v>
      </c>
      <c r="F20" s="156">
        <v>0</v>
      </c>
      <c r="G20" s="156">
        <v>0</v>
      </c>
    </row>
    <row r="21" spans="1:7" x14ac:dyDescent="0.25">
      <c r="C21" s="110" t="s">
        <v>58</v>
      </c>
      <c r="D21" s="156">
        <v>98.099745999999996</v>
      </c>
      <c r="E21" s="156">
        <v>455.79607099999998</v>
      </c>
      <c r="F21" s="156">
        <v>0</v>
      </c>
      <c r="G21" s="156">
        <v>0</v>
      </c>
    </row>
    <row r="22" spans="1:7" x14ac:dyDescent="0.25">
      <c r="C22" s="110" t="s">
        <v>59</v>
      </c>
      <c r="D22" s="156">
        <v>100.28390609</v>
      </c>
      <c r="E22" s="156">
        <v>465.94423083999999</v>
      </c>
      <c r="F22" s="156">
        <v>95.346999999999994</v>
      </c>
      <c r="G22" s="156">
        <v>0.7</v>
      </c>
    </row>
    <row r="23" spans="1:7" x14ac:dyDescent="0.25">
      <c r="C23" s="110" t="s">
        <v>60</v>
      </c>
      <c r="D23" s="156">
        <v>105.41318422000001</v>
      </c>
      <c r="E23" s="156">
        <v>489.77614690000001</v>
      </c>
      <c r="F23" s="156">
        <v>126.23128819</v>
      </c>
      <c r="G23" s="156">
        <v>0.34370994999999999</v>
      </c>
    </row>
    <row r="24" spans="1:7" x14ac:dyDescent="0.25">
      <c r="C24" s="110" t="s">
        <v>61</v>
      </c>
      <c r="D24" s="156">
        <v>112.4081101</v>
      </c>
      <c r="E24" s="156">
        <v>522.27632870000002</v>
      </c>
      <c r="F24" s="156">
        <v>142.01051419000001</v>
      </c>
      <c r="G24" s="156">
        <v>0.46124011999999998</v>
      </c>
    </row>
    <row r="25" spans="1:7" x14ac:dyDescent="0.25">
      <c r="C25" s="110" t="s">
        <v>640</v>
      </c>
      <c r="D25" s="156">
        <v>111.10231182000001</v>
      </c>
      <c r="E25" s="156">
        <v>516.20926167000005</v>
      </c>
      <c r="F25" s="156">
        <v>156.58329301000001</v>
      </c>
      <c r="G25" s="156">
        <v>116.03646021</v>
      </c>
    </row>
    <row r="28" spans="1:7" x14ac:dyDescent="0.25">
      <c r="A28" s="356" t="s">
        <v>62</v>
      </c>
      <c r="B28" s="357"/>
      <c r="C28" s="357"/>
      <c r="D28" s="357"/>
      <c r="E28" s="357"/>
      <c r="F28" s="357"/>
      <c r="G28" s="357"/>
    </row>
    <row r="29" spans="1:7" x14ac:dyDescent="0.25">
      <c r="A29" s="111"/>
      <c r="B29" s="112"/>
      <c r="C29" s="112"/>
      <c r="D29" s="112"/>
      <c r="E29" s="112"/>
      <c r="F29" s="112"/>
      <c r="G29" s="112"/>
    </row>
    <row r="30" spans="1:7" x14ac:dyDescent="0.25">
      <c r="A30" s="358" t="s">
        <v>289</v>
      </c>
      <c r="B30" s="358"/>
      <c r="C30" s="358"/>
      <c r="D30" s="358"/>
      <c r="E30" s="358"/>
      <c r="F30" s="358"/>
      <c r="G30" s="358"/>
    </row>
    <row r="31" spans="1:7" x14ac:dyDescent="0.25">
      <c r="A31" s="113"/>
      <c r="B31" s="114"/>
      <c r="C31" s="114"/>
      <c r="D31" s="114"/>
      <c r="E31" s="114"/>
      <c r="F31" s="114"/>
      <c r="G31" s="114"/>
    </row>
    <row r="32" spans="1:7" ht="15.75" customHeight="1" x14ac:dyDescent="0.25">
      <c r="A32" s="353" t="s">
        <v>290</v>
      </c>
      <c r="B32" s="353"/>
      <c r="C32" s="353"/>
      <c r="D32" s="353"/>
      <c r="E32" s="353"/>
      <c r="F32" s="353"/>
      <c r="G32" s="353"/>
    </row>
    <row r="33" spans="1:9" ht="15.75" customHeight="1" x14ac:dyDescent="0.25">
      <c r="A33" s="353"/>
      <c r="B33" s="353"/>
      <c r="C33" s="353"/>
      <c r="D33" s="353"/>
      <c r="E33" s="353"/>
      <c r="F33" s="353"/>
      <c r="G33" s="353"/>
    </row>
    <row r="34" spans="1:9" ht="15.75" customHeight="1" x14ac:dyDescent="0.25">
      <c r="A34" s="115"/>
      <c r="B34" s="115"/>
      <c r="C34" s="115"/>
      <c r="D34" s="115"/>
      <c r="E34" s="115"/>
      <c r="F34" s="115"/>
      <c r="G34" s="115"/>
    </row>
    <row r="35" spans="1:9" ht="15.75" customHeight="1" x14ac:dyDescent="0.25">
      <c r="A35" s="353" t="s">
        <v>291</v>
      </c>
      <c r="B35" s="353"/>
      <c r="C35" s="353"/>
      <c r="D35" s="353"/>
      <c r="E35" s="353"/>
      <c r="F35" s="353"/>
      <c r="G35" s="353"/>
    </row>
    <row r="36" spans="1:9" ht="15.75" customHeight="1" x14ac:dyDescent="0.25">
      <c r="A36" s="353"/>
      <c r="B36" s="353"/>
      <c r="C36" s="353"/>
      <c r="D36" s="353"/>
      <c r="E36" s="353"/>
      <c r="F36" s="353"/>
      <c r="G36" s="353"/>
    </row>
    <row r="37" spans="1:9" ht="15.75" customHeight="1" x14ac:dyDescent="0.25">
      <c r="A37" s="115"/>
      <c r="B37" s="115"/>
      <c r="C37" s="115"/>
      <c r="D37" s="115"/>
      <c r="E37" s="115"/>
      <c r="F37" s="115"/>
      <c r="G37" s="115"/>
    </row>
    <row r="38" spans="1:9" ht="15.75" customHeight="1" x14ac:dyDescent="0.25">
      <c r="A38" s="353" t="s">
        <v>652</v>
      </c>
      <c r="B38" s="353"/>
      <c r="C38" s="353"/>
      <c r="D38" s="353"/>
      <c r="E38" s="353"/>
      <c r="F38" s="353"/>
      <c r="G38" s="353"/>
    </row>
    <row r="39" spans="1:9" x14ac:dyDescent="0.25">
      <c r="A39" s="353"/>
      <c r="B39" s="353"/>
      <c r="C39" s="353"/>
      <c r="D39" s="353"/>
      <c r="E39" s="353"/>
      <c r="F39" s="353"/>
      <c r="G39" s="353"/>
    </row>
    <row r="44" spans="1:9" x14ac:dyDescent="0.25">
      <c r="H44" s="116"/>
      <c r="I44" s="116"/>
    </row>
    <row r="45" spans="1:9" x14ac:dyDescent="0.25">
      <c r="H45" s="116"/>
      <c r="I45" s="116"/>
    </row>
    <row r="46" spans="1:9" x14ac:dyDescent="0.25">
      <c r="H46" s="116"/>
      <c r="I46" s="116"/>
    </row>
    <row r="47" spans="1:9" x14ac:dyDescent="0.25">
      <c r="H47" s="116"/>
      <c r="I47" s="116"/>
    </row>
  </sheetData>
  <mergeCells count="7">
    <mergeCell ref="A38:G39"/>
    <mergeCell ref="A35:G36"/>
    <mergeCell ref="A1:G1"/>
    <mergeCell ref="A3:G3"/>
    <mergeCell ref="A28:G28"/>
    <mergeCell ref="A30:G30"/>
    <mergeCell ref="A32:G33"/>
  </mergeCells>
  <pageMargins left="0.45" right="0.45" top="0.5" bottom="0.5" header="0.3" footer="0.3"/>
  <pageSetup scale="78" orientation="landscape"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H42"/>
  <sheetViews>
    <sheetView zoomScaleNormal="100" workbookViewId="0">
      <selection activeCell="F52" sqref="F52"/>
    </sheetView>
  </sheetViews>
  <sheetFormatPr defaultRowHeight="15.75" x14ac:dyDescent="0.25"/>
  <cols>
    <col min="1" max="1" width="15.625" bestFit="1" customWidth="1"/>
    <col min="2" max="2" width="8.75" customWidth="1"/>
    <col min="3" max="3" width="7.5" customWidth="1"/>
    <col min="4" max="4" width="64.125" customWidth="1"/>
    <col min="5" max="5" width="7.5" style="50" customWidth="1"/>
    <col min="6" max="6" width="11.25" bestFit="1" customWidth="1"/>
    <col min="7" max="7" width="10" customWidth="1"/>
    <col min="8" max="8" width="15.25" bestFit="1" customWidth="1"/>
  </cols>
  <sheetData>
    <row r="1" spans="1:8" s="2" customFormat="1" ht="26.25" x14ac:dyDescent="0.4">
      <c r="A1" s="336" t="s">
        <v>292</v>
      </c>
      <c r="B1" s="336"/>
      <c r="C1" s="336"/>
      <c r="D1" s="336"/>
      <c r="E1" s="336"/>
      <c r="F1" s="336"/>
      <c r="G1" s="336"/>
      <c r="H1" s="336"/>
    </row>
    <row r="2" spans="1:8" ht="4.5" customHeight="1" x14ac:dyDescent="0.25">
      <c r="A2" s="1"/>
      <c r="B2" s="1"/>
      <c r="C2" s="1"/>
      <c r="D2" s="1"/>
    </row>
    <row r="3" spans="1:8" ht="18.75" x14ac:dyDescent="0.3">
      <c r="A3" s="337" t="s">
        <v>293</v>
      </c>
      <c r="B3" s="337"/>
      <c r="C3" s="337"/>
      <c r="D3" s="337"/>
      <c r="E3" s="337"/>
      <c r="F3" s="337"/>
      <c r="G3" s="337"/>
      <c r="H3" s="337"/>
    </row>
    <row r="5" spans="1:8" x14ac:dyDescent="0.25">
      <c r="F5" s="49" t="s">
        <v>42</v>
      </c>
      <c r="G5" s="18" t="s">
        <v>294</v>
      </c>
      <c r="H5" s="18" t="s">
        <v>295</v>
      </c>
    </row>
    <row r="6" spans="1:8" x14ac:dyDescent="0.25">
      <c r="F6" s="19" t="s">
        <v>43</v>
      </c>
      <c r="G6" s="138">
        <v>269.33865861000004</v>
      </c>
      <c r="H6" s="138">
        <v>51.75</v>
      </c>
    </row>
    <row r="7" spans="1:8" x14ac:dyDescent="0.25">
      <c r="F7" s="19" t="s">
        <v>44</v>
      </c>
      <c r="G7" s="138">
        <v>266.79455006999996</v>
      </c>
      <c r="H7" s="138">
        <v>51.209499999999998</v>
      </c>
    </row>
    <row r="8" spans="1:8" x14ac:dyDescent="0.25">
      <c r="F8" s="19" t="s">
        <v>45</v>
      </c>
      <c r="G8" s="138">
        <v>826.74205513000004</v>
      </c>
      <c r="H8" s="138">
        <v>51.215000000000003</v>
      </c>
    </row>
    <row r="9" spans="1:8" x14ac:dyDescent="0.25">
      <c r="F9" s="19" t="s">
        <v>46</v>
      </c>
      <c r="G9" s="138">
        <v>856.44200000000001</v>
      </c>
      <c r="H9" s="138">
        <v>124.95490000000001</v>
      </c>
    </row>
    <row r="10" spans="1:8" x14ac:dyDescent="0.25">
      <c r="F10" s="19" t="s">
        <v>47</v>
      </c>
      <c r="G10" s="138">
        <v>784.37099999999998</v>
      </c>
      <c r="H10" s="138">
        <v>246.36399999999998</v>
      </c>
    </row>
    <row r="11" spans="1:8" x14ac:dyDescent="0.25">
      <c r="F11" s="19" t="s">
        <v>48</v>
      </c>
      <c r="G11" s="138">
        <v>792.12416871999994</v>
      </c>
      <c r="H11" s="138">
        <v>241.44599999999997</v>
      </c>
    </row>
    <row r="12" spans="1:8" x14ac:dyDescent="0.25">
      <c r="F12" s="19" t="s">
        <v>49</v>
      </c>
      <c r="G12" s="138">
        <v>778.58198444000016</v>
      </c>
      <c r="H12" s="138">
        <v>240.21199999999999</v>
      </c>
    </row>
    <row r="13" spans="1:8" x14ac:dyDescent="0.25">
      <c r="F13" s="19" t="s">
        <v>50</v>
      </c>
      <c r="G13" s="138">
        <v>784.05455031000008</v>
      </c>
      <c r="H13" s="138">
        <v>242.03899999999999</v>
      </c>
    </row>
    <row r="14" spans="1:8" x14ac:dyDescent="0.25">
      <c r="F14" s="19" t="s">
        <v>51</v>
      </c>
      <c r="G14" s="138">
        <v>754.15913305000004</v>
      </c>
      <c r="H14" s="138">
        <v>236.41399999999999</v>
      </c>
    </row>
    <row r="15" spans="1:8" x14ac:dyDescent="0.25">
      <c r="F15" s="19" t="s">
        <v>52</v>
      </c>
      <c r="G15" s="138">
        <v>976.05634537999993</v>
      </c>
      <c r="H15" s="138">
        <v>114.881</v>
      </c>
    </row>
    <row r="16" spans="1:8" x14ac:dyDescent="0.25">
      <c r="F16" s="19" t="s">
        <v>53</v>
      </c>
      <c r="G16" s="138">
        <v>1075.36594034</v>
      </c>
      <c r="H16" s="138">
        <v>51.215000000000003</v>
      </c>
    </row>
    <row r="17" spans="1:8" x14ac:dyDescent="0.25">
      <c r="F17" s="19" t="s">
        <v>54</v>
      </c>
      <c r="G17" s="138">
        <v>1069.90706439</v>
      </c>
      <c r="H17" s="138">
        <v>51.215000000000003</v>
      </c>
    </row>
    <row r="18" spans="1:8" x14ac:dyDescent="0.25">
      <c r="F18" s="19" t="s">
        <v>55</v>
      </c>
      <c r="G18" s="138">
        <v>1024.0808912699999</v>
      </c>
      <c r="H18" s="138">
        <v>51.215000000000003</v>
      </c>
    </row>
    <row r="19" spans="1:8" x14ac:dyDescent="0.25">
      <c r="F19" s="19" t="s">
        <v>56</v>
      </c>
      <c r="G19" s="138">
        <v>976.90757543000018</v>
      </c>
      <c r="H19" s="138">
        <v>51.215000000000003</v>
      </c>
    </row>
    <row r="20" spans="1:8" x14ac:dyDescent="0.25">
      <c r="F20" s="19" t="s">
        <v>57</v>
      </c>
      <c r="G20" s="138">
        <v>927.20542411999998</v>
      </c>
      <c r="H20" s="138">
        <v>51.215000000000003</v>
      </c>
    </row>
    <row r="21" spans="1:8" x14ac:dyDescent="0.25">
      <c r="F21" s="19" t="s">
        <v>58</v>
      </c>
      <c r="G21" s="138">
        <v>911.51205987000003</v>
      </c>
      <c r="H21" s="138">
        <v>51.215000000000003</v>
      </c>
    </row>
    <row r="22" spans="1:8" x14ac:dyDescent="0.25">
      <c r="F22" s="19" t="s">
        <v>59</v>
      </c>
      <c r="G22" s="138">
        <v>1261.5723366499999</v>
      </c>
      <c r="H22" s="138">
        <v>56.215000000000003</v>
      </c>
    </row>
    <row r="23" spans="1:8" x14ac:dyDescent="0.25">
      <c r="F23" s="19" t="s">
        <v>60</v>
      </c>
      <c r="G23" s="138">
        <v>1198.2515895700001</v>
      </c>
      <c r="H23" s="138">
        <v>66.814999999999998</v>
      </c>
    </row>
    <row r="24" spans="1:8" x14ac:dyDescent="0.25">
      <c r="F24" s="19" t="s">
        <v>61</v>
      </c>
      <c r="G24" s="138">
        <v>1118.7639999999999</v>
      </c>
      <c r="H24" s="138">
        <v>70.114999999999995</v>
      </c>
    </row>
    <row r="25" spans="1:8" x14ac:dyDescent="0.25">
      <c r="F25" s="19" t="s">
        <v>640</v>
      </c>
      <c r="G25" s="138">
        <v>924.34136035999995</v>
      </c>
      <c r="H25" s="138">
        <v>189.71979358999999</v>
      </c>
    </row>
    <row r="28" spans="1:8" x14ac:dyDescent="0.25">
      <c r="A28" s="341" t="s">
        <v>296</v>
      </c>
      <c r="B28" s="341"/>
      <c r="D28" s="341" t="s">
        <v>295</v>
      </c>
      <c r="E28" s="341"/>
      <c r="F28" s="341"/>
      <c r="G28" s="341"/>
      <c r="H28" s="341"/>
    </row>
    <row r="29" spans="1:8" x14ac:dyDescent="0.25">
      <c r="E29" s="158"/>
    </row>
    <row r="30" spans="1:8" ht="15.75" customHeight="1" x14ac:dyDescent="0.25">
      <c r="A30" s="25" t="s">
        <v>390</v>
      </c>
      <c r="B30" s="120">
        <v>1.55E-2</v>
      </c>
      <c r="D30" s="134" t="s">
        <v>503</v>
      </c>
      <c r="E30" s="23"/>
      <c r="F30" s="119"/>
      <c r="G30" s="119"/>
    </row>
    <row r="31" spans="1:8" x14ac:dyDescent="0.25">
      <c r="A31" s="25" t="s">
        <v>391</v>
      </c>
      <c r="B31" s="120">
        <v>0.05</v>
      </c>
      <c r="D31" s="134"/>
      <c r="E31" s="134"/>
    </row>
    <row r="32" spans="1:8" x14ac:dyDescent="0.25">
      <c r="A32" s="25" t="s">
        <v>392</v>
      </c>
      <c r="B32" s="120">
        <v>6.7500000000000004E-2</v>
      </c>
      <c r="D32" s="134" t="s">
        <v>504</v>
      </c>
      <c r="E32" s="158"/>
    </row>
    <row r="33" spans="1:8" ht="15.75" customHeight="1" x14ac:dyDescent="0.25">
      <c r="A33" s="25" t="s">
        <v>393</v>
      </c>
      <c r="B33" s="120">
        <v>0.08</v>
      </c>
      <c r="E33" s="23"/>
      <c r="F33" s="119"/>
      <c r="G33" s="119"/>
    </row>
    <row r="34" spans="1:8" x14ac:dyDescent="0.25">
      <c r="A34" s="25" t="s">
        <v>394</v>
      </c>
      <c r="B34" s="120">
        <v>0.13</v>
      </c>
      <c r="D34" s="134" t="s">
        <v>505</v>
      </c>
      <c r="E34" s="134"/>
    </row>
    <row r="35" spans="1:8" x14ac:dyDescent="0.25">
      <c r="A35" s="25"/>
      <c r="B35" s="120"/>
      <c r="D35" s="134" t="s">
        <v>506</v>
      </c>
      <c r="E35" s="158"/>
    </row>
    <row r="36" spans="1:8" x14ac:dyDescent="0.25">
      <c r="D36" s="134" t="s">
        <v>507</v>
      </c>
      <c r="E36" s="23"/>
    </row>
    <row r="37" spans="1:8" x14ac:dyDescent="0.25">
      <c r="E37" s="134"/>
    </row>
    <row r="38" spans="1:8" x14ac:dyDescent="0.25">
      <c r="D38" s="339" t="s">
        <v>508</v>
      </c>
      <c r="E38" s="339"/>
      <c r="F38" s="339"/>
      <c r="G38" s="339"/>
      <c r="H38" s="339"/>
    </row>
    <row r="39" spans="1:8" x14ac:dyDescent="0.25">
      <c r="D39" s="339"/>
      <c r="E39" s="339"/>
      <c r="F39" s="339"/>
      <c r="G39" s="339"/>
      <c r="H39" s="339"/>
    </row>
    <row r="40" spans="1:8" x14ac:dyDescent="0.25">
      <c r="D40" s="134"/>
      <c r="E40" s="23"/>
      <c r="F40" s="23"/>
      <c r="G40" s="23"/>
      <c r="H40" s="23"/>
    </row>
    <row r="41" spans="1:8" ht="15.75" customHeight="1" x14ac:dyDescent="0.25">
      <c r="D41" s="339" t="s">
        <v>653</v>
      </c>
      <c r="E41" s="339"/>
      <c r="F41" s="339"/>
      <c r="G41" s="339"/>
      <c r="H41" s="339"/>
    </row>
    <row r="42" spans="1:8" x14ac:dyDescent="0.25">
      <c r="D42" s="339"/>
      <c r="E42" s="339"/>
      <c r="F42" s="339"/>
      <c r="G42" s="339"/>
      <c r="H42" s="339"/>
    </row>
  </sheetData>
  <mergeCells count="6">
    <mergeCell ref="D41:H42"/>
    <mergeCell ref="D38:H39"/>
    <mergeCell ref="A1:H1"/>
    <mergeCell ref="A3:H3"/>
    <mergeCell ref="A28:B28"/>
    <mergeCell ref="D28:H28"/>
  </mergeCells>
  <pageMargins left="0.45" right="0.45" top="0.5" bottom="0.5" header="0.3" footer="0.3"/>
  <pageSetup scale="78" orientation="landscape" r:id="rId1"/>
  <customProperties>
    <customPr name="_pios_id" r:id="rId2"/>
  </customPropertie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pageSetUpPr fitToPage="1"/>
  </sheetPr>
  <dimension ref="A1:J40"/>
  <sheetViews>
    <sheetView zoomScaleNormal="100" workbookViewId="0">
      <selection activeCell="J7" sqref="J7:J14"/>
    </sheetView>
  </sheetViews>
  <sheetFormatPr defaultRowHeight="15.75" x14ac:dyDescent="0.25"/>
  <cols>
    <col min="1" max="1" width="68.375" customWidth="1"/>
    <col min="2" max="2" width="7.5" customWidth="1"/>
    <col min="3" max="3" width="11.25" bestFit="1" customWidth="1"/>
    <col min="4" max="4" width="11" customWidth="1"/>
    <col min="5" max="5" width="11.625" customWidth="1"/>
    <col min="6" max="6" width="13.625" customWidth="1"/>
    <col min="7" max="7" width="8.875" customWidth="1"/>
    <col min="8" max="8" width="7.75" customWidth="1"/>
  </cols>
  <sheetData>
    <row r="1" spans="1:10" s="2" customFormat="1" ht="26.25" x14ac:dyDescent="0.4">
      <c r="A1" s="336" t="s">
        <v>297</v>
      </c>
      <c r="B1" s="336"/>
      <c r="C1" s="336"/>
      <c r="D1" s="336"/>
      <c r="E1" s="336"/>
      <c r="F1" s="336"/>
      <c r="G1" s="336"/>
      <c r="H1" s="336"/>
    </row>
    <row r="2" spans="1:10" ht="4.5" customHeight="1" x14ac:dyDescent="0.25">
      <c r="A2" s="1"/>
      <c r="B2" s="1"/>
      <c r="C2" s="1"/>
      <c r="D2" s="1"/>
    </row>
    <row r="3" spans="1:10" ht="18.75" customHeight="1" x14ac:dyDescent="0.3">
      <c r="A3" s="337" t="s">
        <v>298</v>
      </c>
      <c r="B3" s="337"/>
      <c r="C3" s="337"/>
      <c r="D3" s="337"/>
      <c r="E3" s="337"/>
      <c r="F3" s="337"/>
      <c r="G3" s="337"/>
      <c r="H3" s="337"/>
    </row>
    <row r="5" spans="1:10" x14ac:dyDescent="0.25">
      <c r="C5" s="121" t="s">
        <v>42</v>
      </c>
      <c r="D5" s="122" t="s">
        <v>299</v>
      </c>
      <c r="E5" s="122" t="s">
        <v>300</v>
      </c>
      <c r="F5" s="122" t="s">
        <v>301</v>
      </c>
      <c r="G5" s="122" t="s">
        <v>302</v>
      </c>
      <c r="H5" s="122" t="s">
        <v>21</v>
      </c>
    </row>
    <row r="6" spans="1:10" x14ac:dyDescent="0.25">
      <c r="C6" s="123" t="s">
        <v>59</v>
      </c>
      <c r="D6" s="138">
        <v>43.630620071757633</v>
      </c>
      <c r="E6" s="138">
        <v>15.170679126475214</v>
      </c>
      <c r="F6" s="138">
        <v>11.999700689935377</v>
      </c>
      <c r="G6" s="138">
        <v>13.1</v>
      </c>
      <c r="H6" s="138">
        <v>83.900999888168229</v>
      </c>
    </row>
    <row r="7" spans="1:10" x14ac:dyDescent="0.25">
      <c r="C7" s="123" t="s">
        <v>60</v>
      </c>
      <c r="D7" s="138">
        <v>69.320714523821934</v>
      </c>
      <c r="E7" s="138">
        <v>24.225807172599083</v>
      </c>
      <c r="F7" s="138">
        <v>25.573479744588084</v>
      </c>
      <c r="G7" s="138">
        <v>0</v>
      </c>
      <c r="H7" s="138">
        <v>119.12000144100908</v>
      </c>
      <c r="J7" s="138"/>
    </row>
    <row r="8" spans="1:10" x14ac:dyDescent="0.25">
      <c r="C8" s="123" t="s">
        <v>61</v>
      </c>
      <c r="D8" s="138">
        <v>65.756498297345118</v>
      </c>
      <c r="E8" s="138">
        <v>21.648780183756237</v>
      </c>
      <c r="F8" s="138">
        <v>42.524725201976082</v>
      </c>
      <c r="G8" s="138">
        <v>0</v>
      </c>
      <c r="H8" s="138">
        <v>129.93000368307744</v>
      </c>
      <c r="J8" s="138"/>
    </row>
    <row r="9" spans="1:10" x14ac:dyDescent="0.25">
      <c r="C9" s="252" t="s">
        <v>640</v>
      </c>
      <c r="D9" s="138">
        <v>62.170134948645043</v>
      </c>
      <c r="E9" s="138">
        <v>19.269368431917293</v>
      </c>
      <c r="F9" s="138">
        <v>45.834706942629232</v>
      </c>
      <c r="G9" s="138">
        <v>0</v>
      </c>
      <c r="H9" s="138">
        <v>127.2742103231916</v>
      </c>
    </row>
    <row r="11" spans="1:10" x14ac:dyDescent="0.25">
      <c r="D11" s="124"/>
      <c r="E11" s="125"/>
      <c r="F11" s="125"/>
      <c r="G11" s="125"/>
      <c r="H11" s="125"/>
    </row>
    <row r="12" spans="1:10" x14ac:dyDescent="0.25">
      <c r="D12" s="124"/>
      <c r="E12" s="125"/>
      <c r="F12" s="125"/>
      <c r="G12" s="125"/>
      <c r="H12" s="125"/>
    </row>
    <row r="13" spans="1:10" x14ac:dyDescent="0.25">
      <c r="C13" s="16" t="s">
        <v>303</v>
      </c>
      <c r="D13" s="126"/>
      <c r="E13" s="126"/>
      <c r="F13" s="126"/>
      <c r="G13" s="126"/>
      <c r="H13" s="126"/>
    </row>
    <row r="14" spans="1:10" x14ac:dyDescent="0.25">
      <c r="C14" s="124"/>
      <c r="D14" s="125"/>
      <c r="E14" s="125"/>
      <c r="F14" s="125"/>
      <c r="H14" s="125"/>
    </row>
    <row r="15" spans="1:10" x14ac:dyDescent="0.25">
      <c r="C15" s="361" t="s">
        <v>395</v>
      </c>
      <c r="D15" s="361"/>
      <c r="E15" s="361" t="s">
        <v>399</v>
      </c>
      <c r="F15" s="361"/>
      <c r="G15" s="360" t="s">
        <v>405</v>
      </c>
      <c r="H15" s="360"/>
    </row>
    <row r="16" spans="1:10" x14ac:dyDescent="0.25">
      <c r="C16" s="361" t="s">
        <v>396</v>
      </c>
      <c r="D16" s="361"/>
      <c r="E16" s="361" t="s">
        <v>400</v>
      </c>
      <c r="F16" s="361"/>
      <c r="G16" s="360" t="s">
        <v>406</v>
      </c>
      <c r="H16" s="360"/>
    </row>
    <row r="17" spans="1:8" x14ac:dyDescent="0.25">
      <c r="C17" s="361" t="s">
        <v>397</v>
      </c>
      <c r="D17" s="361"/>
      <c r="E17" s="361" t="s">
        <v>401</v>
      </c>
      <c r="F17" s="361"/>
      <c r="G17" s="360" t="s">
        <v>407</v>
      </c>
      <c r="H17" s="360"/>
    </row>
    <row r="18" spans="1:8" ht="15.75" customHeight="1" x14ac:dyDescent="0.25">
      <c r="C18" s="361" t="s">
        <v>398</v>
      </c>
      <c r="D18" s="361"/>
      <c r="E18" s="361" t="s">
        <v>402</v>
      </c>
      <c r="F18" s="361"/>
      <c r="G18" s="362" t="s">
        <v>410</v>
      </c>
      <c r="H18" s="362"/>
    </row>
    <row r="19" spans="1:8" ht="15.75" customHeight="1" x14ac:dyDescent="0.25">
      <c r="C19" s="361" t="s">
        <v>403</v>
      </c>
      <c r="D19" s="361"/>
      <c r="E19" s="360" t="s">
        <v>409</v>
      </c>
      <c r="F19" s="360"/>
      <c r="G19" s="362"/>
      <c r="H19" s="362"/>
    </row>
    <row r="20" spans="1:8" x14ac:dyDescent="0.25">
      <c r="C20" s="361" t="s">
        <v>404</v>
      </c>
      <c r="D20" s="361"/>
      <c r="E20" s="360" t="s">
        <v>408</v>
      </c>
      <c r="F20" s="360"/>
      <c r="G20" s="362"/>
      <c r="H20" s="362"/>
    </row>
    <row r="21" spans="1:8" x14ac:dyDescent="0.25">
      <c r="C21" s="127"/>
      <c r="D21" s="125"/>
    </row>
    <row r="23" spans="1:8" x14ac:dyDescent="0.25">
      <c r="D23" s="125"/>
    </row>
    <row r="24" spans="1:8" x14ac:dyDescent="0.25">
      <c r="D24" s="125"/>
      <c r="H24" s="28"/>
    </row>
    <row r="25" spans="1:8" x14ac:dyDescent="0.25">
      <c r="D25" s="125"/>
      <c r="F25" s="125"/>
      <c r="H25" s="125"/>
    </row>
    <row r="26" spans="1:8" x14ac:dyDescent="0.25">
      <c r="D26" s="128"/>
      <c r="E26" s="125"/>
      <c r="F26" s="125"/>
      <c r="G26" s="125"/>
      <c r="H26" s="125"/>
    </row>
    <row r="29" spans="1:8" x14ac:dyDescent="0.25">
      <c r="A29" s="16" t="s">
        <v>304</v>
      </c>
      <c r="B29" s="17"/>
      <c r="C29" s="17"/>
      <c r="D29" s="17"/>
      <c r="E29" s="17"/>
      <c r="F29" s="17"/>
      <c r="G29" s="17"/>
      <c r="H29" s="17"/>
    </row>
    <row r="30" spans="1:8" ht="15.75" customHeight="1" x14ac:dyDescent="0.25">
      <c r="A30" s="129"/>
      <c r="B30" s="14"/>
      <c r="C30" s="14"/>
      <c r="D30" s="129"/>
      <c r="E30" s="130"/>
      <c r="F30" s="130"/>
      <c r="G30" s="130"/>
      <c r="H30" s="130"/>
    </row>
    <row r="31" spans="1:8" x14ac:dyDescent="0.25">
      <c r="A31" s="359" t="s">
        <v>305</v>
      </c>
      <c r="B31" s="359"/>
      <c r="C31" s="359"/>
      <c r="D31" s="359"/>
      <c r="E31" s="359"/>
      <c r="F31" s="359"/>
      <c r="G31" s="359"/>
      <c r="H31" s="359"/>
    </row>
    <row r="32" spans="1:8" ht="15.75" customHeight="1" x14ac:dyDescent="0.25">
      <c r="A32" s="359"/>
      <c r="B32" s="359"/>
      <c r="C32" s="359"/>
      <c r="D32" s="359"/>
      <c r="E32" s="359"/>
      <c r="F32" s="359"/>
      <c r="G32" s="359"/>
      <c r="H32" s="359"/>
    </row>
    <row r="33" spans="1:8" ht="15.75" customHeight="1" x14ac:dyDescent="0.25">
      <c r="A33" s="131"/>
      <c r="B33" s="131"/>
      <c r="C33" s="131"/>
      <c r="D33" s="131"/>
      <c r="E33" s="131"/>
      <c r="F33" s="131"/>
      <c r="G33" s="131"/>
      <c r="H33" s="131"/>
    </row>
    <row r="34" spans="1:8" ht="15.75" customHeight="1" x14ac:dyDescent="0.25">
      <c r="A34" s="16" t="s">
        <v>306</v>
      </c>
      <c r="B34" s="16"/>
      <c r="C34" s="16"/>
      <c r="D34" s="16"/>
      <c r="E34" s="16"/>
      <c r="F34" s="16"/>
      <c r="G34" s="16"/>
      <c r="H34" s="16"/>
    </row>
    <row r="35" spans="1:8" ht="15.75" customHeight="1" x14ac:dyDescent="0.25">
      <c r="A35" s="14"/>
      <c r="B35" s="14"/>
      <c r="C35" s="14"/>
      <c r="D35" s="14"/>
      <c r="E35" s="14"/>
      <c r="F35" s="14"/>
      <c r="G35" s="14"/>
      <c r="H35" s="14"/>
    </row>
    <row r="36" spans="1:8" x14ac:dyDescent="0.25">
      <c r="A36" s="359" t="s">
        <v>307</v>
      </c>
      <c r="B36" s="359"/>
      <c r="C36" s="359"/>
      <c r="D36" s="359"/>
      <c r="E36" s="359"/>
      <c r="F36" s="359"/>
      <c r="G36" s="359"/>
      <c r="H36" s="359"/>
    </row>
    <row r="37" spans="1:8" x14ac:dyDescent="0.25">
      <c r="A37" s="359"/>
      <c r="B37" s="359"/>
      <c r="C37" s="359"/>
      <c r="D37" s="359"/>
      <c r="E37" s="359"/>
      <c r="F37" s="359"/>
      <c r="G37" s="359"/>
      <c r="H37" s="359"/>
    </row>
    <row r="38" spans="1:8" x14ac:dyDescent="0.25">
      <c r="B38" s="132"/>
      <c r="D38" s="132"/>
      <c r="E38" s="132"/>
      <c r="F38" s="132"/>
      <c r="G38" s="132"/>
      <c r="H38" s="132"/>
    </row>
    <row r="39" spans="1:8" x14ac:dyDescent="0.25">
      <c r="B39" s="132"/>
      <c r="D39" s="132"/>
      <c r="E39" s="132"/>
      <c r="F39" s="132"/>
      <c r="G39" s="132"/>
      <c r="H39" s="132"/>
    </row>
    <row r="40" spans="1:8" x14ac:dyDescent="0.25">
      <c r="D40" s="124"/>
      <c r="E40" s="125"/>
      <c r="F40" s="125"/>
      <c r="G40" s="125"/>
      <c r="H40" s="125"/>
    </row>
  </sheetData>
  <mergeCells count="20">
    <mergeCell ref="A1:H1"/>
    <mergeCell ref="A3:H3"/>
    <mergeCell ref="G18:H20"/>
    <mergeCell ref="A31:H32"/>
    <mergeCell ref="A36:H37"/>
    <mergeCell ref="G15:H15"/>
    <mergeCell ref="G16:H16"/>
    <mergeCell ref="G17:H17"/>
    <mergeCell ref="E20:F20"/>
    <mergeCell ref="E19:F19"/>
    <mergeCell ref="E15:F15"/>
    <mergeCell ref="E16:F16"/>
    <mergeCell ref="E17:F17"/>
    <mergeCell ref="E18:F18"/>
    <mergeCell ref="C19:D19"/>
    <mergeCell ref="C20:D20"/>
    <mergeCell ref="C15:D15"/>
    <mergeCell ref="C16:D16"/>
    <mergeCell ref="C17:D17"/>
    <mergeCell ref="C18:D18"/>
  </mergeCells>
  <pageMargins left="0.45" right="0.45" top="0.5" bottom="0.5" header="0.3" footer="0.3"/>
  <pageSetup scale="76" orientation="landscape" r:id="rId1"/>
  <customProperties>
    <customPr name="_pios_id" r:id="rId2"/>
  </customPropertie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pageSetUpPr fitToPage="1"/>
  </sheetPr>
  <dimension ref="A1:F36"/>
  <sheetViews>
    <sheetView workbookViewId="0">
      <selection sqref="A1:F1"/>
    </sheetView>
  </sheetViews>
  <sheetFormatPr defaultRowHeight="15.75" x14ac:dyDescent="0.25"/>
  <cols>
    <col min="1" max="1" width="92" customWidth="1"/>
    <col min="2" max="2" width="7.5" customWidth="1"/>
    <col min="3" max="4" width="11.25" bestFit="1" customWidth="1"/>
    <col min="5" max="5" width="8.75" customWidth="1"/>
    <col min="6" max="8" width="9.25" customWidth="1"/>
  </cols>
  <sheetData>
    <row r="1" spans="1:6" s="2" customFormat="1" ht="26.25" x14ac:dyDescent="0.4">
      <c r="A1" s="336" t="s">
        <v>518</v>
      </c>
      <c r="B1" s="336"/>
      <c r="C1" s="336"/>
      <c r="D1" s="336"/>
      <c r="E1" s="336"/>
      <c r="F1" s="336"/>
    </row>
    <row r="2" spans="1:6" ht="4.5" customHeight="1" x14ac:dyDescent="0.25">
      <c r="A2" s="1"/>
      <c r="B2" s="1"/>
      <c r="C2" s="1"/>
    </row>
    <row r="3" spans="1:6" ht="18.75" customHeight="1" x14ac:dyDescent="0.3">
      <c r="A3" s="337" t="s">
        <v>111</v>
      </c>
      <c r="B3" s="337"/>
      <c r="C3" s="337"/>
      <c r="D3" s="337"/>
      <c r="E3" s="337"/>
      <c r="F3" s="337"/>
    </row>
    <row r="5" spans="1:6" x14ac:dyDescent="0.25">
      <c r="C5" s="157" t="s">
        <v>42</v>
      </c>
      <c r="D5" s="18" t="s">
        <v>308</v>
      </c>
      <c r="E5" s="18" t="s">
        <v>309</v>
      </c>
      <c r="F5" s="18" t="s">
        <v>310</v>
      </c>
    </row>
    <row r="6" spans="1:6" x14ac:dyDescent="0.25">
      <c r="C6" t="s">
        <v>43</v>
      </c>
      <c r="D6" s="138">
        <v>162.08311678000001</v>
      </c>
      <c r="E6" s="138">
        <v>63.077600330000017</v>
      </c>
      <c r="F6" s="138">
        <v>50</v>
      </c>
    </row>
    <row r="7" spans="1:6" x14ac:dyDescent="0.25">
      <c r="C7" t="s">
        <v>44</v>
      </c>
      <c r="D7" s="138">
        <v>170.76864436</v>
      </c>
      <c r="E7" s="138">
        <v>66.331539199999995</v>
      </c>
      <c r="F7" s="138">
        <v>120</v>
      </c>
    </row>
    <row r="8" spans="1:6" x14ac:dyDescent="0.25">
      <c r="C8" t="s">
        <v>45</v>
      </c>
      <c r="D8" s="138">
        <v>193.18085117000001</v>
      </c>
      <c r="E8" s="138">
        <v>75.295555440000001</v>
      </c>
      <c r="F8" s="138">
        <v>155</v>
      </c>
    </row>
    <row r="9" spans="1:6" x14ac:dyDescent="0.25">
      <c r="C9" t="s">
        <v>46</v>
      </c>
      <c r="D9" s="138">
        <v>195.179</v>
      </c>
      <c r="E9" s="138">
        <v>75.947878180000018</v>
      </c>
      <c r="F9" s="138">
        <v>50</v>
      </c>
    </row>
    <row r="10" spans="1:6" x14ac:dyDescent="0.25">
      <c r="C10" t="s">
        <v>47</v>
      </c>
      <c r="D10" s="138">
        <v>212.50118046000003</v>
      </c>
      <c r="E10" s="138">
        <v>83.015205899999998</v>
      </c>
      <c r="F10" s="138">
        <v>54.9</v>
      </c>
    </row>
    <row r="11" spans="1:6" x14ac:dyDescent="0.25">
      <c r="C11" t="s">
        <v>48</v>
      </c>
      <c r="D11" s="138">
        <v>223.03573250999995</v>
      </c>
      <c r="E11" s="138">
        <v>80.4869123</v>
      </c>
      <c r="F11" s="138">
        <v>80</v>
      </c>
    </row>
    <row r="12" spans="1:6" x14ac:dyDescent="0.25">
      <c r="C12" t="s">
        <v>49</v>
      </c>
      <c r="D12" s="138">
        <v>239.49370676000007</v>
      </c>
      <c r="E12" s="138">
        <v>97.639968599999989</v>
      </c>
      <c r="F12" s="138">
        <v>150</v>
      </c>
    </row>
    <row r="13" spans="1:6" x14ac:dyDescent="0.25">
      <c r="C13" t="s">
        <v>50</v>
      </c>
      <c r="D13" s="138">
        <v>251.13845521999997</v>
      </c>
      <c r="E13" s="138">
        <v>102.29078877000001</v>
      </c>
      <c r="F13" s="138">
        <v>80</v>
      </c>
    </row>
    <row r="14" spans="1:6" x14ac:dyDescent="0.25">
      <c r="C14" t="s">
        <v>51</v>
      </c>
      <c r="D14" s="138">
        <v>266.53995741</v>
      </c>
      <c r="E14" s="138">
        <v>108.52410052999998</v>
      </c>
      <c r="F14" s="138">
        <v>125</v>
      </c>
    </row>
    <row r="15" spans="1:6" x14ac:dyDescent="0.25">
      <c r="C15" t="s">
        <v>52</v>
      </c>
      <c r="D15" s="138">
        <v>271.01502834000001</v>
      </c>
      <c r="E15" s="138">
        <v>112.08529061999999</v>
      </c>
      <c r="F15" s="138">
        <v>105</v>
      </c>
    </row>
    <row r="16" spans="1:6" x14ac:dyDescent="0.25">
      <c r="C16" t="s">
        <v>53</v>
      </c>
      <c r="D16" s="138">
        <v>281.74608390999998</v>
      </c>
      <c r="E16" s="138">
        <v>117.03844997000002</v>
      </c>
      <c r="F16" s="138">
        <v>105</v>
      </c>
    </row>
    <row r="17" spans="1:6" x14ac:dyDescent="0.25">
      <c r="C17" t="s">
        <v>54</v>
      </c>
      <c r="D17" s="138">
        <v>298.14419937000002</v>
      </c>
      <c r="E17" s="138">
        <v>123.86926423999999</v>
      </c>
      <c r="F17" s="138">
        <v>80</v>
      </c>
    </row>
    <row r="18" spans="1:6" x14ac:dyDescent="0.25">
      <c r="C18" t="s">
        <v>55</v>
      </c>
      <c r="D18" s="138">
        <v>311.24779157999996</v>
      </c>
      <c r="E18" s="138">
        <v>129.23559244999998</v>
      </c>
      <c r="F18" s="138">
        <v>80</v>
      </c>
    </row>
    <row r="19" spans="1:6" x14ac:dyDescent="0.25">
      <c r="C19" t="s">
        <v>56</v>
      </c>
      <c r="D19" s="138">
        <v>320.91157974000004</v>
      </c>
      <c r="E19" s="138">
        <v>133.15015979999998</v>
      </c>
      <c r="F19" s="138">
        <v>80</v>
      </c>
    </row>
    <row r="20" spans="1:6" x14ac:dyDescent="0.25">
      <c r="C20" t="s">
        <v>57</v>
      </c>
      <c r="D20" s="138">
        <v>334.41369459000003</v>
      </c>
      <c r="E20" s="138">
        <v>138.68653861000001</v>
      </c>
      <c r="F20" s="138">
        <v>80</v>
      </c>
    </row>
    <row r="21" spans="1:6" x14ac:dyDescent="0.25">
      <c r="C21" t="s">
        <v>58</v>
      </c>
      <c r="D21" s="138">
        <v>348.05577210999996</v>
      </c>
      <c r="E21" s="138">
        <v>136.12799999999999</v>
      </c>
      <c r="F21" s="138">
        <v>0</v>
      </c>
    </row>
    <row r="22" spans="1:6" x14ac:dyDescent="0.25">
      <c r="C22" t="s">
        <v>59</v>
      </c>
      <c r="D22" s="138">
        <v>361.85631699999993</v>
      </c>
      <c r="E22" s="138">
        <v>141.40199999999999</v>
      </c>
      <c r="F22" s="138">
        <v>216.4</v>
      </c>
    </row>
    <row r="23" spans="1:6" x14ac:dyDescent="0.25">
      <c r="C23" t="s">
        <v>60</v>
      </c>
      <c r="D23" s="138">
        <v>371.50751534999995</v>
      </c>
      <c r="E23" s="138">
        <v>145.44800000000001</v>
      </c>
      <c r="F23" s="138">
        <v>185.1</v>
      </c>
    </row>
    <row r="24" spans="1:6" x14ac:dyDescent="0.25">
      <c r="C24" t="s">
        <v>61</v>
      </c>
      <c r="D24" s="138">
        <v>381.87599999999998</v>
      </c>
      <c r="E24" s="138">
        <v>150.4</v>
      </c>
      <c r="F24" s="138">
        <v>185.1</v>
      </c>
    </row>
    <row r="25" spans="1:6" x14ac:dyDescent="0.25">
      <c r="C25" t="s">
        <v>640</v>
      </c>
      <c r="D25" s="138">
        <v>365.70746753000009</v>
      </c>
      <c r="E25" s="138">
        <v>144.5455</v>
      </c>
      <c r="F25" s="138">
        <v>185.1</v>
      </c>
    </row>
    <row r="29" spans="1:6" x14ac:dyDescent="0.25">
      <c r="A29" s="363" t="s">
        <v>311</v>
      </c>
      <c r="B29" s="363"/>
      <c r="C29" s="363"/>
      <c r="D29" s="363"/>
      <c r="E29" s="363"/>
      <c r="F29" s="363"/>
    </row>
    <row r="31" spans="1:6" ht="15.75" customHeight="1" x14ac:dyDescent="0.25">
      <c r="A31" s="364" t="s">
        <v>312</v>
      </c>
      <c r="B31" s="364"/>
      <c r="C31" s="364"/>
      <c r="D31" s="364"/>
      <c r="E31" s="364"/>
      <c r="F31" s="364"/>
    </row>
    <row r="32" spans="1:6" x14ac:dyDescent="0.25">
      <c r="A32" s="364"/>
      <c r="B32" s="364"/>
      <c r="C32" s="364"/>
      <c r="D32" s="364"/>
      <c r="E32" s="364"/>
      <c r="F32" s="364"/>
    </row>
    <row r="33" spans="1:6" x14ac:dyDescent="0.25">
      <c r="A33" s="364"/>
      <c r="B33" s="364"/>
      <c r="C33" s="364"/>
      <c r="D33" s="364"/>
      <c r="E33" s="364"/>
      <c r="F33" s="364"/>
    </row>
    <row r="34" spans="1:6" x14ac:dyDescent="0.25">
      <c r="A34" s="133"/>
      <c r="B34" s="133"/>
      <c r="C34" s="133"/>
      <c r="D34" s="133"/>
    </row>
    <row r="35" spans="1:6" ht="15.75" customHeight="1" x14ac:dyDescent="0.25">
      <c r="A35" s="364" t="s">
        <v>313</v>
      </c>
      <c r="B35" s="364"/>
      <c r="C35" s="364"/>
      <c r="D35" s="364"/>
      <c r="E35" s="364"/>
      <c r="F35" s="364"/>
    </row>
    <row r="36" spans="1:6" x14ac:dyDescent="0.25">
      <c r="A36" s="364"/>
      <c r="B36" s="364"/>
      <c r="C36" s="364"/>
      <c r="D36" s="364"/>
      <c r="E36" s="364"/>
      <c r="F36" s="364"/>
    </row>
  </sheetData>
  <mergeCells count="5">
    <mergeCell ref="A1:F1"/>
    <mergeCell ref="A3:F3"/>
    <mergeCell ref="A29:F29"/>
    <mergeCell ref="A31:F33"/>
    <mergeCell ref="A35:F36"/>
  </mergeCells>
  <pageMargins left="0.45" right="0.45" top="0.5" bottom="0.5" header="0.3" footer="0.3"/>
  <pageSetup scale="78" orientation="landscape" r:id="rId1"/>
  <customProperties>
    <customPr name="_pios_id" r:id="rId2"/>
  </customPropertie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DF2AA-0541-4E45-AC3D-64260FB3C905}">
  <sheetPr>
    <pageSetUpPr fitToPage="1"/>
  </sheetPr>
  <dimension ref="A1:K38"/>
  <sheetViews>
    <sheetView zoomScaleNormal="100" workbookViewId="0">
      <selection activeCell="C42" sqref="C42"/>
    </sheetView>
  </sheetViews>
  <sheetFormatPr defaultRowHeight="15.75" x14ac:dyDescent="0.25"/>
  <cols>
    <col min="1" max="1" width="16.875" style="177" customWidth="1"/>
    <col min="2" max="2" width="11" style="177" customWidth="1"/>
    <col min="3" max="3" width="44" style="177" customWidth="1"/>
    <col min="4" max="4" width="7.5" style="177" customWidth="1"/>
    <col min="5" max="5" width="16.875" style="177" customWidth="1"/>
    <col min="6" max="6" width="13.5" style="177" bestFit="1" customWidth="1"/>
    <col min="7" max="7" width="10.625" style="177" bestFit="1" customWidth="1"/>
    <col min="8" max="8" width="9.25" style="177" customWidth="1"/>
    <col min="9" max="9" width="10.375" style="177" bestFit="1" customWidth="1"/>
    <col min="10" max="16384" width="9" style="177"/>
  </cols>
  <sheetData>
    <row r="1" spans="1:10" s="175" customFormat="1" ht="26.25" x14ac:dyDescent="0.4">
      <c r="A1" s="365" t="s">
        <v>525</v>
      </c>
      <c r="B1" s="365"/>
      <c r="C1" s="365"/>
      <c r="D1" s="365"/>
      <c r="E1" s="365"/>
      <c r="F1" s="365"/>
      <c r="G1" s="365"/>
      <c r="H1" s="365"/>
      <c r="I1" s="365"/>
    </row>
    <row r="2" spans="1:10" ht="4.5" customHeight="1" x14ac:dyDescent="0.25">
      <c r="A2" s="308"/>
      <c r="B2" s="308"/>
      <c r="C2" s="308"/>
      <c r="D2" s="308"/>
    </row>
    <row r="3" spans="1:10" ht="18.75" customHeight="1" x14ac:dyDescent="0.3">
      <c r="A3" s="366" t="s">
        <v>115</v>
      </c>
      <c r="B3" s="366"/>
      <c r="C3" s="366"/>
      <c r="D3" s="366"/>
      <c r="E3" s="366"/>
      <c r="F3" s="366"/>
      <c r="G3" s="366"/>
      <c r="H3" s="366"/>
      <c r="I3" s="366"/>
    </row>
    <row r="4" spans="1:10" x14ac:dyDescent="0.25">
      <c r="F4" s="178"/>
      <c r="G4" s="178"/>
      <c r="H4" s="178"/>
    </row>
    <row r="5" spans="1:10" x14ac:dyDescent="0.25">
      <c r="E5" s="248" t="s">
        <v>42</v>
      </c>
      <c r="F5" s="180" t="s">
        <v>526</v>
      </c>
      <c r="G5" s="180" t="s">
        <v>511</v>
      </c>
      <c r="H5" s="180" t="s">
        <v>527</v>
      </c>
      <c r="I5" s="180" t="s">
        <v>21</v>
      </c>
      <c r="J5" s="181"/>
    </row>
    <row r="6" spans="1:10" x14ac:dyDescent="0.25">
      <c r="E6" s="185" t="s">
        <v>43</v>
      </c>
      <c r="F6" s="309">
        <v>5598.5436900399991</v>
      </c>
      <c r="G6" s="309">
        <v>1014.10903527</v>
      </c>
      <c r="H6" s="309">
        <v>878.80890543999999</v>
      </c>
      <c r="I6" s="221">
        <v>7491.4616307499991</v>
      </c>
      <c r="J6" s="181"/>
    </row>
    <row r="7" spans="1:10" x14ac:dyDescent="0.25">
      <c r="E7" s="185" t="s">
        <v>44</v>
      </c>
      <c r="F7" s="309">
        <v>5585.4560618999994</v>
      </c>
      <c r="G7" s="309">
        <v>902.01563782000005</v>
      </c>
      <c r="H7" s="309">
        <v>651.19659071000001</v>
      </c>
      <c r="I7" s="221">
        <v>7138.6682904299996</v>
      </c>
      <c r="J7" s="181"/>
    </row>
    <row r="8" spans="1:10" x14ac:dyDescent="0.25">
      <c r="E8" s="185" t="s">
        <v>45</v>
      </c>
      <c r="F8" s="309">
        <v>5693.2091676799992</v>
      </c>
      <c r="G8" s="309">
        <v>807.89963595999996</v>
      </c>
      <c r="H8" s="309">
        <v>604.77593911999998</v>
      </c>
      <c r="I8" s="221">
        <v>7105.8847427599985</v>
      </c>
      <c r="J8" s="181"/>
    </row>
    <row r="9" spans="1:10" x14ac:dyDescent="0.25">
      <c r="E9" s="185" t="s">
        <v>46</v>
      </c>
      <c r="F9" s="309">
        <v>6124.4788594199999</v>
      </c>
      <c r="G9" s="309">
        <v>928.40940139999998</v>
      </c>
      <c r="H9" s="309">
        <v>680.91532632000008</v>
      </c>
      <c r="I9" s="221">
        <v>7733.8035871400007</v>
      </c>
      <c r="J9" s="181"/>
    </row>
    <row r="10" spans="1:10" x14ac:dyDescent="0.25">
      <c r="E10" s="185" t="s">
        <v>47</v>
      </c>
      <c r="F10" s="309">
        <v>6737.6360000000004</v>
      </c>
      <c r="G10" s="309">
        <v>1092.56</v>
      </c>
      <c r="H10" s="309">
        <v>916.596</v>
      </c>
      <c r="I10" s="221">
        <v>8746.7919999999995</v>
      </c>
      <c r="J10" s="181"/>
    </row>
    <row r="11" spans="1:10" x14ac:dyDescent="0.25">
      <c r="E11" s="185" t="s">
        <v>48</v>
      </c>
      <c r="F11" s="309">
        <v>7094.3530000000001</v>
      </c>
      <c r="G11" s="309">
        <v>1337.0609999999999</v>
      </c>
      <c r="H11" s="309">
        <v>1092.7249999999999</v>
      </c>
      <c r="I11" s="221">
        <v>9524.139000000001</v>
      </c>
      <c r="J11" s="181"/>
    </row>
    <row r="12" spans="1:10" x14ac:dyDescent="0.25">
      <c r="E12" s="185" t="s">
        <v>49</v>
      </c>
      <c r="F12" s="309">
        <v>7528.6909999999998</v>
      </c>
      <c r="G12" s="309">
        <v>1484.7829999999999</v>
      </c>
      <c r="H12" s="309">
        <v>1248.145</v>
      </c>
      <c r="I12" s="221">
        <v>10261.619000000001</v>
      </c>
      <c r="J12" s="181"/>
    </row>
    <row r="13" spans="1:10" x14ac:dyDescent="0.25">
      <c r="E13" s="185" t="s">
        <v>50</v>
      </c>
      <c r="F13" s="309">
        <v>7810.9380000000001</v>
      </c>
      <c r="G13" s="309">
        <v>1695.9390000000001</v>
      </c>
      <c r="H13" s="309">
        <v>1400.864</v>
      </c>
      <c r="I13" s="221">
        <v>10907.741</v>
      </c>
      <c r="J13" s="181"/>
    </row>
    <row r="14" spans="1:10" x14ac:dyDescent="0.25">
      <c r="E14" s="185" t="s">
        <v>51</v>
      </c>
      <c r="F14" s="309">
        <v>7798.5870230300006</v>
      </c>
      <c r="G14" s="309">
        <v>1392.1475844700001</v>
      </c>
      <c r="H14" s="309">
        <v>1007.9117859599999</v>
      </c>
      <c r="I14" s="221">
        <v>10198.64639346</v>
      </c>
      <c r="J14" s="181"/>
    </row>
    <row r="15" spans="1:10" x14ac:dyDescent="0.25">
      <c r="E15" s="185" t="s">
        <v>52</v>
      </c>
      <c r="F15" s="309">
        <v>7851.7112468699997</v>
      </c>
      <c r="G15" s="309">
        <v>1185.9579794600002</v>
      </c>
      <c r="H15" s="309">
        <v>931.06439996000006</v>
      </c>
      <c r="I15" s="221">
        <v>9968.7336262899989</v>
      </c>
      <c r="J15" s="181"/>
    </row>
    <row r="16" spans="1:10" x14ac:dyDescent="0.25">
      <c r="E16" s="185" t="s">
        <v>53</v>
      </c>
      <c r="F16" s="309">
        <v>8013.4549097199997</v>
      </c>
      <c r="G16" s="309">
        <v>1380.5340927700001</v>
      </c>
      <c r="H16" s="309">
        <v>1041.71671943</v>
      </c>
      <c r="I16" s="221">
        <v>10435.70572192</v>
      </c>
      <c r="J16" s="181"/>
    </row>
    <row r="17" spans="1:11" x14ac:dyDescent="0.25">
      <c r="E17" s="185" t="s">
        <v>54</v>
      </c>
      <c r="F17" s="309">
        <v>8296.3282122500004</v>
      </c>
      <c r="G17" s="309">
        <v>1381.9242497600001</v>
      </c>
      <c r="H17" s="309">
        <v>1122.2749348299999</v>
      </c>
      <c r="I17" s="221">
        <v>10800.527396840002</v>
      </c>
      <c r="J17" s="181"/>
    </row>
    <row r="18" spans="1:11" x14ac:dyDescent="0.25">
      <c r="E18" s="185" t="s">
        <v>55</v>
      </c>
      <c r="F18" s="309">
        <v>8522.9036079399993</v>
      </c>
      <c r="G18" s="309">
        <v>1493.6145005799997</v>
      </c>
      <c r="H18" s="309">
        <v>1354.72650086</v>
      </c>
      <c r="I18" s="221">
        <v>11371.244609379999</v>
      </c>
      <c r="J18" s="181"/>
    </row>
    <row r="19" spans="1:11" x14ac:dyDescent="0.25">
      <c r="E19" s="185" t="s">
        <v>56</v>
      </c>
      <c r="F19" s="309">
        <v>8743.8199172900004</v>
      </c>
      <c r="G19" s="309">
        <v>1493.34319074</v>
      </c>
      <c r="H19" s="309">
        <v>1200.14074039</v>
      </c>
      <c r="I19" s="221">
        <v>11437.303848419999</v>
      </c>
      <c r="J19" s="181"/>
    </row>
    <row r="20" spans="1:11" x14ac:dyDescent="0.25">
      <c r="E20" s="185" t="s">
        <v>57</v>
      </c>
      <c r="F20" s="309">
        <v>9071.716856179999</v>
      </c>
      <c r="G20" s="309">
        <v>1641.6953279699999</v>
      </c>
      <c r="H20" s="309">
        <v>1393.9635887299999</v>
      </c>
      <c r="I20" s="221">
        <v>12107.375772879997</v>
      </c>
      <c r="J20" s="181"/>
    </row>
    <row r="21" spans="1:11" x14ac:dyDescent="0.25">
      <c r="E21" s="185" t="s">
        <v>58</v>
      </c>
      <c r="F21" s="309">
        <v>9390.9765506299991</v>
      </c>
      <c r="G21" s="309">
        <v>1773.1138418700004</v>
      </c>
      <c r="H21" s="309">
        <v>1341.8731715599999</v>
      </c>
      <c r="I21" s="221">
        <v>12505.963564060001</v>
      </c>
    </row>
    <row r="22" spans="1:11" x14ac:dyDescent="0.25">
      <c r="E22" s="185" t="s">
        <v>59</v>
      </c>
      <c r="F22" s="309">
        <v>9614.4555015999995</v>
      </c>
      <c r="G22" s="309">
        <v>1735.6534345799996</v>
      </c>
      <c r="H22" s="309">
        <v>1314.2642957400001</v>
      </c>
      <c r="I22" s="221">
        <v>12664.373231919999</v>
      </c>
    </row>
    <row r="23" spans="1:11" x14ac:dyDescent="0.25">
      <c r="E23" s="185" t="s">
        <v>60</v>
      </c>
      <c r="F23" s="309">
        <v>10036.509826119998</v>
      </c>
      <c r="G23" s="309">
        <v>2019.8918534799996</v>
      </c>
      <c r="H23" s="309">
        <v>1342.5531945999999</v>
      </c>
      <c r="I23" s="221">
        <v>13398.954874199997</v>
      </c>
    </row>
    <row r="24" spans="1:11" x14ac:dyDescent="0.25">
      <c r="E24" s="185" t="s">
        <v>61</v>
      </c>
      <c r="F24" s="309">
        <v>10443.898793389999</v>
      </c>
      <c r="G24" s="309">
        <v>1922.3985888499994</v>
      </c>
      <c r="H24" s="309">
        <v>1729.2243865900002</v>
      </c>
      <c r="I24" s="221">
        <f t="shared" ref="I24" si="0">SUM(F24:H24)</f>
        <v>14095.521768829998</v>
      </c>
    </row>
    <row r="25" spans="1:11" x14ac:dyDescent="0.25">
      <c r="E25" s="185" t="s">
        <v>640</v>
      </c>
      <c r="F25" s="309">
        <v>10542.75790452</v>
      </c>
      <c r="G25" s="309">
        <v>1528.5598033199999</v>
      </c>
      <c r="H25" s="309">
        <v>763.68273913999997</v>
      </c>
      <c r="I25" s="221">
        <f t="shared" ref="I25" si="1">SUM(F25:H25)</f>
        <v>12835.000446980001</v>
      </c>
    </row>
    <row r="26" spans="1:11" x14ac:dyDescent="0.25">
      <c r="I26" s="222"/>
    </row>
    <row r="27" spans="1:11" x14ac:dyDescent="0.25">
      <c r="E27" s="185" t="s">
        <v>528</v>
      </c>
      <c r="F27" s="186">
        <f>SUM(F6:F25) / SUM($I$6:$I$25)</f>
        <v>0.76164208717182247</v>
      </c>
      <c r="G27" s="186">
        <f t="shared" ref="G27:H27" si="2">SUM(G6:G25) / SUM($I$6:$I$25)</f>
        <v>0.13387597106984447</v>
      </c>
      <c r="H27" s="186">
        <f t="shared" si="2"/>
        <v>0.10448194175833306</v>
      </c>
      <c r="I27" s="222"/>
    </row>
    <row r="28" spans="1:11" x14ac:dyDescent="0.25">
      <c r="A28" s="367" t="s">
        <v>100</v>
      </c>
      <c r="B28" s="367"/>
      <c r="K28" s="222"/>
    </row>
    <row r="29" spans="1:11" x14ac:dyDescent="0.25">
      <c r="G29" s="222"/>
      <c r="J29" s="222"/>
    </row>
    <row r="30" spans="1:11" x14ac:dyDescent="0.25">
      <c r="A30" s="310" t="s">
        <v>529</v>
      </c>
      <c r="B30" s="311">
        <v>2.8000000000000001E-2</v>
      </c>
    </row>
    <row r="31" spans="1:11" x14ac:dyDescent="0.25">
      <c r="A31" s="310" t="s">
        <v>530</v>
      </c>
      <c r="B31" s="311">
        <v>3.0700000000000002E-2</v>
      </c>
      <c r="G31" s="216"/>
    </row>
    <row r="32" spans="1:11" x14ac:dyDescent="0.25">
      <c r="A32" s="310"/>
      <c r="B32" s="311"/>
      <c r="G32" s="311"/>
    </row>
    <row r="33" spans="1:9" x14ac:dyDescent="0.25">
      <c r="A33" s="248" t="s">
        <v>62</v>
      </c>
      <c r="B33" s="248"/>
      <c r="C33" s="190"/>
      <c r="D33" s="190"/>
      <c r="E33" s="190"/>
      <c r="G33" s="311"/>
    </row>
    <row r="34" spans="1:9" x14ac:dyDescent="0.25">
      <c r="G34" s="238"/>
      <c r="H34" s="238"/>
      <c r="I34" s="238"/>
    </row>
    <row r="35" spans="1:9" x14ac:dyDescent="0.25">
      <c r="A35" s="177" t="s">
        <v>531</v>
      </c>
    </row>
    <row r="37" spans="1:9" x14ac:dyDescent="0.25">
      <c r="A37" s="368" t="s">
        <v>641</v>
      </c>
      <c r="B37" s="368"/>
      <c r="C37" s="368"/>
      <c r="D37" s="368"/>
      <c r="E37" s="368"/>
    </row>
    <row r="38" spans="1:9" x14ac:dyDescent="0.25">
      <c r="A38" s="368"/>
      <c r="B38" s="368"/>
      <c r="C38" s="368"/>
      <c r="D38" s="368"/>
      <c r="E38" s="368"/>
    </row>
  </sheetData>
  <mergeCells count="4">
    <mergeCell ref="A1:I1"/>
    <mergeCell ref="A3:I3"/>
    <mergeCell ref="A28:B28"/>
    <mergeCell ref="A37:E38"/>
  </mergeCells>
  <pageMargins left="0.45" right="0.45" top="0.5" bottom="0.5" header="0.3" footer="0.3"/>
  <pageSetup scale="78" orientation="landscape" r:id="rId1"/>
  <customProperties>
    <customPr name="_pios_id" r:id="rId2"/>
  </customPropertie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6">
    <pageSetUpPr fitToPage="1"/>
  </sheetPr>
  <dimension ref="A1:I41"/>
  <sheetViews>
    <sheetView zoomScaleNormal="100" workbookViewId="0">
      <selection activeCell="I8" sqref="I8"/>
    </sheetView>
  </sheetViews>
  <sheetFormatPr defaultRowHeight="15.75" x14ac:dyDescent="0.25"/>
  <cols>
    <col min="1" max="1" width="22" style="194" customWidth="1"/>
    <col min="2" max="2" width="14.625" style="194" customWidth="1"/>
    <col min="3" max="9" width="14.75" style="194" customWidth="1"/>
    <col min="10" max="16384" width="9" style="194"/>
  </cols>
  <sheetData>
    <row r="1" spans="1:9" s="192" customFormat="1" ht="26.25" x14ac:dyDescent="0.4">
      <c r="A1" s="369" t="s">
        <v>525</v>
      </c>
      <c r="B1" s="369"/>
      <c r="C1" s="369"/>
      <c r="D1" s="369"/>
      <c r="E1" s="369"/>
      <c r="F1" s="369"/>
      <c r="G1" s="369"/>
      <c r="H1" s="369"/>
      <c r="I1" s="369"/>
    </row>
    <row r="2" spans="1:9" ht="4.5" customHeight="1" x14ac:dyDescent="0.25">
      <c r="A2" s="193"/>
      <c r="B2" s="193"/>
      <c r="C2" s="193"/>
      <c r="D2" s="193"/>
      <c r="E2" s="193"/>
      <c r="F2" s="193"/>
      <c r="G2" s="193"/>
      <c r="H2" s="193"/>
      <c r="I2" s="193"/>
    </row>
    <row r="3" spans="1:9" ht="18.75" customHeight="1" x14ac:dyDescent="0.3">
      <c r="A3" s="370" t="s">
        <v>532</v>
      </c>
      <c r="B3" s="370"/>
      <c r="C3" s="370"/>
      <c r="D3" s="370"/>
      <c r="E3" s="370"/>
      <c r="F3" s="370"/>
      <c r="G3" s="370"/>
      <c r="H3" s="370"/>
      <c r="I3" s="370"/>
    </row>
    <row r="4" spans="1:9" s="195" customFormat="1" x14ac:dyDescent="0.25"/>
    <row r="5" spans="1:9" s="195" customFormat="1" x14ac:dyDescent="0.25">
      <c r="A5" s="371" t="s">
        <v>657</v>
      </c>
      <c r="B5" s="371"/>
      <c r="C5" s="371"/>
      <c r="D5" s="371"/>
      <c r="E5" s="371"/>
      <c r="F5" s="371"/>
      <c r="G5" s="371"/>
      <c r="H5" s="371"/>
      <c r="I5" s="371"/>
    </row>
    <row r="6" spans="1:9" s="195" customFormat="1" x14ac:dyDescent="0.25"/>
    <row r="7" spans="1:9" s="195" customFormat="1" x14ac:dyDescent="0.25">
      <c r="A7" s="196" t="s">
        <v>533</v>
      </c>
      <c r="B7" s="197" t="s">
        <v>534</v>
      </c>
      <c r="C7" s="197" t="s">
        <v>535</v>
      </c>
      <c r="D7" s="197"/>
      <c r="E7" s="197"/>
      <c r="F7" s="197"/>
      <c r="G7" s="197" t="s">
        <v>536</v>
      </c>
      <c r="H7" s="197" t="s">
        <v>537</v>
      </c>
      <c r="I7" s="198"/>
    </row>
    <row r="8" spans="1:9" s="195" customFormat="1" x14ac:dyDescent="0.25">
      <c r="A8" s="199" t="s">
        <v>538</v>
      </c>
      <c r="B8" s="200" t="s">
        <v>539</v>
      </c>
      <c r="C8" s="200" t="s">
        <v>540</v>
      </c>
      <c r="D8" s="200" t="s">
        <v>541</v>
      </c>
      <c r="E8" s="200" t="s">
        <v>542</v>
      </c>
      <c r="F8" s="200" t="s">
        <v>543</v>
      </c>
      <c r="G8" s="200" t="s">
        <v>544</v>
      </c>
      <c r="H8" s="200" t="s">
        <v>544</v>
      </c>
      <c r="I8" s="201" t="s">
        <v>545</v>
      </c>
    </row>
    <row r="9" spans="1:9" s="195" customFormat="1" x14ac:dyDescent="0.25">
      <c r="A9" s="202"/>
      <c r="B9" s="202"/>
      <c r="C9" s="202"/>
      <c r="D9" s="202"/>
      <c r="E9" s="202"/>
      <c r="F9" s="202"/>
      <c r="G9" s="202"/>
      <c r="H9" s="202"/>
    </row>
    <row r="10" spans="1:9" s="195" customFormat="1" x14ac:dyDescent="0.25">
      <c r="A10" s="203">
        <v>0</v>
      </c>
      <c r="B10" s="204">
        <v>258775</v>
      </c>
      <c r="C10" s="205">
        <v>0</v>
      </c>
      <c r="D10" s="205">
        <v>0</v>
      </c>
      <c r="E10" s="205">
        <v>0</v>
      </c>
      <c r="F10" s="205">
        <v>0</v>
      </c>
      <c r="G10" s="205">
        <v>0</v>
      </c>
      <c r="H10" s="205">
        <v>0</v>
      </c>
      <c r="I10" s="205">
        <v>0</v>
      </c>
    </row>
    <row r="11" spans="1:9" s="195" customFormat="1" x14ac:dyDescent="0.25">
      <c r="A11" s="203" t="s">
        <v>546</v>
      </c>
      <c r="B11" s="204">
        <v>1488373</v>
      </c>
      <c r="C11" s="205">
        <v>3865.9355909999999</v>
      </c>
      <c r="D11" s="205">
        <v>373.46121399999998</v>
      </c>
      <c r="E11" s="205">
        <v>581.07854199999997</v>
      </c>
      <c r="F11" s="205">
        <v>414.55328300000002</v>
      </c>
      <c r="G11" s="205">
        <v>342.51862599999998</v>
      </c>
      <c r="H11" s="205">
        <v>5577.5472559999998</v>
      </c>
      <c r="I11" s="205">
        <v>171.2307007592</v>
      </c>
    </row>
    <row r="12" spans="1:9" s="195" customFormat="1" x14ac:dyDescent="0.25">
      <c r="A12" s="203" t="s">
        <v>547</v>
      </c>
      <c r="B12" s="204">
        <v>767654</v>
      </c>
      <c r="C12" s="205">
        <v>8822.9571689999993</v>
      </c>
      <c r="D12" s="205">
        <v>257.11202400000002</v>
      </c>
      <c r="E12" s="205">
        <v>681.00420299999996</v>
      </c>
      <c r="F12" s="205">
        <v>1083.7565400000001</v>
      </c>
      <c r="G12" s="205">
        <v>471.65425300000004</v>
      </c>
      <c r="H12" s="205">
        <v>11316.484188999999</v>
      </c>
      <c r="I12" s="205">
        <v>347.41606460229997</v>
      </c>
    </row>
    <row r="13" spans="1:9" s="195" customFormat="1" x14ac:dyDescent="0.25">
      <c r="A13" s="203" t="s">
        <v>548</v>
      </c>
      <c r="B13" s="204">
        <v>634339</v>
      </c>
      <c r="C13" s="205">
        <v>13539.621766</v>
      </c>
      <c r="D13" s="205">
        <v>194.36215799999999</v>
      </c>
      <c r="E13" s="205">
        <v>607.12019900000007</v>
      </c>
      <c r="F13" s="205">
        <v>979.37733800000001</v>
      </c>
      <c r="G13" s="205">
        <v>490.378603</v>
      </c>
      <c r="H13" s="205">
        <v>15810.860063999999</v>
      </c>
      <c r="I13" s="205">
        <v>485.39340396479997</v>
      </c>
    </row>
    <row r="14" spans="1:9" s="195" customFormat="1" x14ac:dyDescent="0.25">
      <c r="A14" s="203" t="s">
        <v>549</v>
      </c>
      <c r="B14" s="204">
        <v>556062</v>
      </c>
      <c r="C14" s="205">
        <v>17240.088512999999</v>
      </c>
      <c r="D14" s="205">
        <v>162.103353</v>
      </c>
      <c r="E14" s="205">
        <v>544.63316299999997</v>
      </c>
      <c r="F14" s="205">
        <v>927.13262699999996</v>
      </c>
      <c r="G14" s="205">
        <v>481.30226400000004</v>
      </c>
      <c r="H14" s="205">
        <v>19355.25992</v>
      </c>
      <c r="I14" s="205">
        <v>594.20647954399999</v>
      </c>
    </row>
    <row r="15" spans="1:9" s="195" customFormat="1" x14ac:dyDescent="0.25">
      <c r="A15" s="203" t="s">
        <v>550</v>
      </c>
      <c r="B15" s="204">
        <v>443373</v>
      </c>
      <c r="C15" s="205">
        <v>17860.009138999998</v>
      </c>
      <c r="D15" s="205">
        <v>138.20730900000001</v>
      </c>
      <c r="E15" s="205">
        <v>491.10085200000003</v>
      </c>
      <c r="F15" s="205">
        <v>896.1434690000001</v>
      </c>
      <c r="G15" s="205">
        <v>483.61200600000001</v>
      </c>
      <c r="H15" s="205">
        <v>19869.072774999997</v>
      </c>
      <c r="I15" s="205">
        <v>609.98053419249993</v>
      </c>
    </row>
    <row r="16" spans="1:9" s="195" customFormat="1" x14ac:dyDescent="0.25">
      <c r="A16" s="203" t="s">
        <v>551</v>
      </c>
      <c r="B16" s="204">
        <v>761924</v>
      </c>
      <c r="C16" s="205">
        <v>42209.682814</v>
      </c>
      <c r="D16" s="205">
        <v>285.95688999999999</v>
      </c>
      <c r="E16" s="205">
        <v>1045.9645559999999</v>
      </c>
      <c r="F16" s="205">
        <v>2083.022516</v>
      </c>
      <c r="G16" s="205">
        <v>1169.583257</v>
      </c>
      <c r="H16" s="205">
        <v>46794.210033000003</v>
      </c>
      <c r="I16" s="205">
        <v>1436.5822480131001</v>
      </c>
    </row>
    <row r="17" spans="1:9" s="195" customFormat="1" x14ac:dyDescent="0.25">
      <c r="A17" s="203" t="s">
        <v>552</v>
      </c>
      <c r="B17" s="204">
        <v>478110</v>
      </c>
      <c r="C17" s="205">
        <v>37332.932292999998</v>
      </c>
      <c r="D17" s="205">
        <v>225.08736199999998</v>
      </c>
      <c r="E17" s="205">
        <v>860.65673100000004</v>
      </c>
      <c r="F17" s="205">
        <v>1895.0531680000001</v>
      </c>
      <c r="G17" s="205">
        <v>1100.2046939999998</v>
      </c>
      <c r="H17" s="205">
        <v>41413.934248000005</v>
      </c>
      <c r="I17" s="205">
        <v>1271.4077814136003</v>
      </c>
    </row>
    <row r="18" spans="1:9" s="195" customFormat="1" x14ac:dyDescent="0.25">
      <c r="A18" s="203" t="s">
        <v>553</v>
      </c>
      <c r="B18" s="204">
        <v>852343</v>
      </c>
      <c r="C18" s="205">
        <v>109148.1902</v>
      </c>
      <c r="D18" s="205">
        <v>720.60261700000001</v>
      </c>
      <c r="E18" s="205">
        <v>3068.1188459999998</v>
      </c>
      <c r="F18" s="205">
        <v>7823.4169270000002</v>
      </c>
      <c r="G18" s="205">
        <v>4896.3511440000002</v>
      </c>
      <c r="H18" s="205">
        <v>125656.67973399999</v>
      </c>
      <c r="I18" s="205">
        <v>3857.6600678338</v>
      </c>
    </row>
    <row r="19" spans="1:9" s="195" customFormat="1" x14ac:dyDescent="0.25">
      <c r="A19" s="203" t="s">
        <v>554</v>
      </c>
      <c r="B19" s="204">
        <v>147693</v>
      </c>
      <c r="C19" s="205">
        <v>36086.594526000001</v>
      </c>
      <c r="D19" s="205">
        <v>445.43962099999999</v>
      </c>
      <c r="E19" s="205">
        <v>2122.4986889999996</v>
      </c>
      <c r="F19" s="205">
        <v>6817.3191649999999</v>
      </c>
      <c r="G19" s="205">
        <v>4182.1577049999996</v>
      </c>
      <c r="H19" s="205">
        <v>49654.009705999997</v>
      </c>
      <c r="I19" s="205">
        <v>1524.3780979742</v>
      </c>
    </row>
    <row r="20" spans="1:9" s="195" customFormat="1" x14ac:dyDescent="0.25">
      <c r="A20" s="203" t="s">
        <v>555</v>
      </c>
      <c r="B20" s="204">
        <v>42822</v>
      </c>
      <c r="C20" s="205">
        <v>16613.538927999998</v>
      </c>
      <c r="D20" s="205">
        <v>362.30603600000001</v>
      </c>
      <c r="E20" s="205">
        <v>1594.6570859999999</v>
      </c>
      <c r="F20" s="205">
        <v>6382.2274539999999</v>
      </c>
      <c r="G20" s="205">
        <v>3785.9382459999997</v>
      </c>
      <c r="H20" s="205">
        <v>28738.667750000001</v>
      </c>
      <c r="I20" s="205">
        <v>882.27709992500002</v>
      </c>
    </row>
    <row r="21" spans="1:9" s="195" customFormat="1" x14ac:dyDescent="0.25">
      <c r="A21" s="203" t="s">
        <v>556</v>
      </c>
      <c r="B21" s="204">
        <v>19079</v>
      </c>
      <c r="C21" s="205">
        <v>16480.344261999999</v>
      </c>
      <c r="D21" s="205">
        <v>1019.516656</v>
      </c>
      <c r="E21" s="205">
        <v>2966.1439319999999</v>
      </c>
      <c r="F21" s="205">
        <v>15797.096168</v>
      </c>
      <c r="G21" s="205">
        <v>17214.318625</v>
      </c>
      <c r="H21" s="205">
        <v>53477.419643000001</v>
      </c>
      <c r="I21" s="205">
        <v>1641.7567830401001</v>
      </c>
    </row>
    <row r="22" spans="1:9" s="195" customFormat="1" x14ac:dyDescent="0.25">
      <c r="A22" s="206"/>
      <c r="B22" s="207"/>
      <c r="C22" s="208"/>
      <c r="D22" s="208"/>
      <c r="E22" s="208"/>
      <c r="F22" s="208"/>
      <c r="G22" s="208"/>
      <c r="H22" s="208"/>
      <c r="I22" s="209"/>
    </row>
    <row r="23" spans="1:9" s="195" customFormat="1" x14ac:dyDescent="0.25">
      <c r="A23" s="206" t="s">
        <v>21</v>
      </c>
      <c r="B23" s="207">
        <v>6450547</v>
      </c>
      <c r="C23" s="210">
        <v>319199.89520100004</v>
      </c>
      <c r="D23" s="210">
        <v>4184.1552399999991</v>
      </c>
      <c r="E23" s="210">
        <v>14562.976798999998</v>
      </c>
      <c r="F23" s="210">
        <v>45099.098655000002</v>
      </c>
      <c r="G23" s="210">
        <v>34618.019422999998</v>
      </c>
      <c r="H23" s="210">
        <v>417664.14531799994</v>
      </c>
      <c r="I23" s="210">
        <v>12822.289261262598</v>
      </c>
    </row>
    <row r="24" spans="1:9" s="195" customFormat="1" x14ac:dyDescent="0.25"/>
    <row r="25" spans="1:9" s="195" customFormat="1" x14ac:dyDescent="0.25"/>
    <row r="26" spans="1:9" s="195" customFormat="1" x14ac:dyDescent="0.25">
      <c r="B26" s="372" t="s">
        <v>658</v>
      </c>
      <c r="C26" s="373"/>
      <c r="D26" s="373"/>
      <c r="E26" s="373"/>
      <c r="F26" s="373"/>
      <c r="G26" s="373"/>
      <c r="H26" s="373"/>
    </row>
    <row r="27" spans="1:9" s="195" customFormat="1" x14ac:dyDescent="0.25">
      <c r="B27" s="374" t="s">
        <v>557</v>
      </c>
      <c r="C27" s="374"/>
      <c r="D27" s="374"/>
      <c r="E27" s="374"/>
      <c r="F27" s="374"/>
      <c r="G27" s="374"/>
      <c r="H27" s="374"/>
    </row>
    <row r="28" spans="1:9" s="195" customFormat="1" x14ac:dyDescent="0.25"/>
    <row r="29" spans="1:9" s="195" customFormat="1" x14ac:dyDescent="0.25">
      <c r="B29" s="211" t="s">
        <v>558</v>
      </c>
      <c r="C29" s="212" t="s">
        <v>559</v>
      </c>
      <c r="D29" s="212" t="s">
        <v>560</v>
      </c>
      <c r="F29" s="211" t="s">
        <v>558</v>
      </c>
      <c r="G29" s="212" t="s">
        <v>559</v>
      </c>
      <c r="H29" s="212" t="s">
        <v>560</v>
      </c>
    </row>
    <row r="30" spans="1:9" s="195" customFormat="1" x14ac:dyDescent="0.25"/>
    <row r="31" spans="1:9" s="195" customFormat="1" x14ac:dyDescent="0.25">
      <c r="B31" s="213">
        <v>1999</v>
      </c>
      <c r="C31" s="214">
        <v>39740.586450008741</v>
      </c>
      <c r="D31" s="214">
        <v>21560</v>
      </c>
      <c r="E31" s="215"/>
      <c r="F31" s="213">
        <v>2009</v>
      </c>
      <c r="G31" s="214">
        <v>49454.215492512507</v>
      </c>
      <c r="H31" s="214">
        <v>25301</v>
      </c>
    </row>
    <row r="32" spans="1:9" s="195" customFormat="1" x14ac:dyDescent="0.25">
      <c r="B32" s="213">
        <v>2000</v>
      </c>
      <c r="C32" s="214">
        <v>41726.04117164592</v>
      </c>
      <c r="D32" s="214">
        <v>22600</v>
      </c>
      <c r="E32" s="215"/>
      <c r="F32" s="213">
        <v>2010</v>
      </c>
      <c r="G32" s="214">
        <v>51551.990085863385</v>
      </c>
      <c r="H32" s="214">
        <v>25341</v>
      </c>
    </row>
    <row r="33" spans="2:8" s="195" customFormat="1" x14ac:dyDescent="0.25">
      <c r="B33" s="213">
        <v>2001</v>
      </c>
      <c r="C33" s="214">
        <v>40511.433314059403</v>
      </c>
      <c r="D33" s="214">
        <v>22659</v>
      </c>
      <c r="E33" s="215"/>
      <c r="F33" s="213">
        <v>2011</v>
      </c>
      <c r="G33" s="214">
        <v>52810.356010259115</v>
      </c>
      <c r="H33" s="214">
        <v>26000</v>
      </c>
    </row>
    <row r="34" spans="2:8" s="195" customFormat="1" x14ac:dyDescent="0.25">
      <c r="B34" s="213">
        <v>2002</v>
      </c>
      <c r="C34" s="214">
        <v>40510.464017631777</v>
      </c>
      <c r="D34" s="214">
        <v>22756</v>
      </c>
      <c r="E34" s="215"/>
      <c r="F34" s="213">
        <v>2012</v>
      </c>
      <c r="G34" s="214">
        <v>55997.460240533066</v>
      </c>
      <c r="H34" s="214">
        <v>26736</v>
      </c>
    </row>
    <row r="35" spans="2:8" s="195" customFormat="1" x14ac:dyDescent="0.25">
      <c r="B35" s="213">
        <v>2003</v>
      </c>
      <c r="C35" s="214">
        <v>42148.255353126289</v>
      </c>
      <c r="D35" s="214">
        <v>23188</v>
      </c>
      <c r="E35" s="215"/>
      <c r="F35" s="213">
        <v>2013</v>
      </c>
      <c r="G35" s="214">
        <v>55697.284366889078</v>
      </c>
      <c r="H35" s="214">
        <v>27361</v>
      </c>
    </row>
    <row r="36" spans="2:8" s="195" customFormat="1" x14ac:dyDescent="0.25">
      <c r="B36" s="213">
        <v>2004</v>
      </c>
      <c r="C36" s="214">
        <v>44313.120247864259</v>
      </c>
      <c r="D36" s="214">
        <v>24110</v>
      </c>
      <c r="E36" s="215"/>
      <c r="F36" s="213">
        <v>2014</v>
      </c>
      <c r="G36" s="214">
        <v>57964.213062341812</v>
      </c>
      <c r="H36" s="214">
        <v>28242</v>
      </c>
    </row>
    <row r="37" spans="2:8" s="195" customFormat="1" x14ac:dyDescent="0.25">
      <c r="B37" s="213">
        <v>2005</v>
      </c>
      <c r="C37" s="214">
        <v>46558.070028823124</v>
      </c>
      <c r="D37" s="214">
        <v>24685</v>
      </c>
      <c r="E37" s="215"/>
      <c r="F37" s="213">
        <v>2015</v>
      </c>
      <c r="G37" s="214">
        <v>59773.467278454293</v>
      </c>
      <c r="H37" s="214">
        <v>28583</v>
      </c>
    </row>
    <row r="38" spans="2:8" s="195" customFormat="1" x14ac:dyDescent="0.25">
      <c r="B38" s="213">
        <v>2006</v>
      </c>
      <c r="C38" s="214">
        <v>49334.270088219841</v>
      </c>
      <c r="D38" s="214">
        <v>25603</v>
      </c>
      <c r="E38" s="215"/>
      <c r="F38" s="213">
        <v>2016</v>
      </c>
      <c r="G38" s="214">
        <v>59624.813020480011</v>
      </c>
      <c r="H38" s="214">
        <v>28772</v>
      </c>
    </row>
    <row r="39" spans="2:8" s="195" customFormat="1" x14ac:dyDescent="0.25">
      <c r="B39" s="213">
        <v>2007</v>
      </c>
      <c r="C39" s="214">
        <v>52396.673980451706</v>
      </c>
      <c r="D39" s="214">
        <v>26140</v>
      </c>
      <c r="E39" s="215"/>
      <c r="F39" s="213">
        <v>2017</v>
      </c>
      <c r="G39" s="214">
        <v>62214.204000636964</v>
      </c>
      <c r="H39" s="214">
        <v>30025</v>
      </c>
    </row>
    <row r="40" spans="2:8" s="195" customFormat="1" x14ac:dyDescent="0.25">
      <c r="B40" s="213">
        <v>2008</v>
      </c>
      <c r="C40" s="214">
        <v>51815.565224789389</v>
      </c>
      <c r="D40" s="214">
        <v>26165</v>
      </c>
      <c r="E40" s="215"/>
      <c r="F40" s="213">
        <v>2018</v>
      </c>
      <c r="G40" s="214">
        <v>64748.639970842771</v>
      </c>
      <c r="H40" s="214">
        <v>31243</v>
      </c>
    </row>
    <row r="41" spans="2:8" s="195" customFormat="1" x14ac:dyDescent="0.25"/>
  </sheetData>
  <mergeCells count="5">
    <mergeCell ref="A1:I1"/>
    <mergeCell ref="A3:I3"/>
    <mergeCell ref="A5:I5"/>
    <mergeCell ref="B26:H26"/>
    <mergeCell ref="B27:H27"/>
  </mergeCells>
  <pageMargins left="0.45" right="0.45" top="0.5" bottom="0.5" header="0.3" footer="0.3"/>
  <pageSetup scale="78" orientation="landscape" r:id="rId1"/>
  <customProperties>
    <customPr name="_pios_id" r:id="rId2"/>
  </customPropertie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9">
    <pageSetUpPr fitToPage="1"/>
  </sheetPr>
  <dimension ref="A1:N40"/>
  <sheetViews>
    <sheetView zoomScaleNormal="100" workbookViewId="0">
      <selection activeCell="F40" sqref="F40"/>
    </sheetView>
  </sheetViews>
  <sheetFormatPr defaultRowHeight="15.75" x14ac:dyDescent="0.25"/>
  <cols>
    <col min="1" max="1" width="15" style="177" customWidth="1"/>
    <col min="2" max="2" width="10.375" style="177" customWidth="1"/>
    <col min="3" max="3" width="10.5" style="177" customWidth="1"/>
    <col min="4" max="4" width="8.75" style="177" bestFit="1" customWidth="1"/>
    <col min="5" max="5" width="2.875" style="177" customWidth="1"/>
    <col min="6" max="6" width="15" style="177" customWidth="1"/>
    <col min="7" max="8" width="10.5" style="177" customWidth="1"/>
    <col min="9" max="9" width="8.625" style="177" customWidth="1"/>
    <col min="10" max="10" width="2.875" style="177" customWidth="1"/>
    <col min="11" max="11" width="15" style="177" customWidth="1"/>
    <col min="12" max="13" width="10.5" style="177" customWidth="1"/>
    <col min="14" max="14" width="8.75" style="177" bestFit="1" customWidth="1"/>
    <col min="15" max="16384" width="9" style="177"/>
  </cols>
  <sheetData>
    <row r="1" spans="1:14" s="175" customFormat="1" ht="26.25" x14ac:dyDescent="0.4">
      <c r="A1" s="365" t="s">
        <v>525</v>
      </c>
      <c r="B1" s="365"/>
      <c r="C1" s="365"/>
      <c r="D1" s="365"/>
      <c r="E1" s="365"/>
      <c r="F1" s="365"/>
      <c r="G1" s="365"/>
      <c r="H1" s="365"/>
      <c r="I1" s="365"/>
      <c r="J1" s="365"/>
      <c r="K1" s="365"/>
      <c r="L1" s="365"/>
      <c r="M1" s="365"/>
      <c r="N1" s="365"/>
    </row>
    <row r="2" spans="1:14" ht="4.5" customHeight="1" x14ac:dyDescent="0.25">
      <c r="A2" s="176"/>
      <c r="B2" s="176"/>
      <c r="C2" s="176"/>
      <c r="D2" s="176"/>
      <c r="E2" s="176"/>
      <c r="F2" s="176"/>
      <c r="G2" s="176"/>
      <c r="H2" s="176"/>
      <c r="I2" s="176"/>
      <c r="J2" s="176"/>
    </row>
    <row r="3" spans="1:14" ht="18.75" x14ac:dyDescent="0.3">
      <c r="A3" s="366" t="s">
        <v>659</v>
      </c>
      <c r="B3" s="366"/>
      <c r="C3" s="366"/>
      <c r="D3" s="366"/>
      <c r="E3" s="366"/>
      <c r="F3" s="366"/>
      <c r="G3" s="366"/>
      <c r="H3" s="366"/>
      <c r="I3" s="366"/>
      <c r="J3" s="366"/>
      <c r="K3" s="366"/>
      <c r="L3" s="366"/>
      <c r="M3" s="366"/>
      <c r="N3" s="366"/>
    </row>
    <row r="5" spans="1:14" x14ac:dyDescent="0.25">
      <c r="B5" s="216" t="s">
        <v>534</v>
      </c>
      <c r="C5" s="216" t="s">
        <v>535</v>
      </c>
      <c r="G5" s="216" t="s">
        <v>534</v>
      </c>
      <c r="H5" s="216" t="s">
        <v>535</v>
      </c>
      <c r="L5" s="216" t="s">
        <v>534</v>
      </c>
      <c r="M5" s="216" t="s">
        <v>535</v>
      </c>
    </row>
    <row r="6" spans="1:14" x14ac:dyDescent="0.25">
      <c r="A6" s="217" t="s">
        <v>129</v>
      </c>
      <c r="B6" s="218" t="s">
        <v>539</v>
      </c>
      <c r="C6" s="218" t="s">
        <v>544</v>
      </c>
      <c r="D6" s="218" t="s">
        <v>545</v>
      </c>
      <c r="F6" s="217" t="s">
        <v>129</v>
      </c>
      <c r="G6" s="218" t="s">
        <v>539</v>
      </c>
      <c r="H6" s="218" t="s">
        <v>544</v>
      </c>
      <c r="I6" s="218" t="s">
        <v>545</v>
      </c>
      <c r="K6" s="217" t="s">
        <v>129</v>
      </c>
      <c r="L6" s="218" t="s">
        <v>539</v>
      </c>
      <c r="M6" s="218" t="s">
        <v>544</v>
      </c>
      <c r="N6" s="218" t="s">
        <v>545</v>
      </c>
    </row>
    <row r="7" spans="1:14" x14ac:dyDescent="0.25">
      <c r="A7" s="188" t="s">
        <v>131</v>
      </c>
      <c r="B7" s="219">
        <v>48062</v>
      </c>
      <c r="C7" s="184">
        <v>2779.2919999999999</v>
      </c>
      <c r="D7" s="184">
        <v>85.323999999999998</v>
      </c>
      <c r="E7" s="188"/>
      <c r="F7" s="188" t="s">
        <v>199</v>
      </c>
      <c r="G7" s="219">
        <v>15402</v>
      </c>
      <c r="H7" s="184">
        <v>806.63199999999995</v>
      </c>
      <c r="I7" s="184">
        <v>24.763999999999999</v>
      </c>
      <c r="J7" s="188"/>
      <c r="K7" s="188" t="s">
        <v>197</v>
      </c>
      <c r="L7" s="219">
        <v>8567</v>
      </c>
      <c r="M7" s="184">
        <v>572.17399999999998</v>
      </c>
      <c r="N7" s="184">
        <v>17.565999999999999</v>
      </c>
    </row>
    <row r="8" spans="1:14" x14ac:dyDescent="0.25">
      <c r="A8" s="188" t="s">
        <v>134</v>
      </c>
      <c r="B8" s="219">
        <v>566401</v>
      </c>
      <c r="C8" s="184">
        <v>42059.855000000003</v>
      </c>
      <c r="D8" s="184">
        <v>1291.2380000000001</v>
      </c>
      <c r="E8" s="188"/>
      <c r="F8" s="188" t="s">
        <v>132</v>
      </c>
      <c r="G8" s="219">
        <v>117896</v>
      </c>
      <c r="H8" s="184">
        <v>6047.0010000000002</v>
      </c>
      <c r="I8" s="184">
        <v>185.643</v>
      </c>
      <c r="J8" s="188"/>
      <c r="K8" s="188" t="s">
        <v>200</v>
      </c>
      <c r="L8" s="219">
        <v>142167</v>
      </c>
      <c r="M8" s="184">
        <v>9228.0210000000006</v>
      </c>
      <c r="N8" s="184">
        <v>283.3</v>
      </c>
    </row>
    <row r="9" spans="1:14" x14ac:dyDescent="0.25">
      <c r="A9" s="188" t="s">
        <v>137</v>
      </c>
      <c r="B9" s="219">
        <v>29601</v>
      </c>
      <c r="C9" s="184">
        <v>1446.692</v>
      </c>
      <c r="D9" s="184">
        <v>44.412999999999997</v>
      </c>
      <c r="E9" s="188"/>
      <c r="F9" s="188" t="s">
        <v>135</v>
      </c>
      <c r="G9" s="219">
        <v>55461</v>
      </c>
      <c r="H9" s="184">
        <v>2630.8119999999999</v>
      </c>
      <c r="I9" s="184">
        <v>80.766000000000005</v>
      </c>
      <c r="J9" s="188"/>
      <c r="K9" s="188" t="s">
        <v>133</v>
      </c>
      <c r="L9" s="219">
        <v>40585</v>
      </c>
      <c r="M9" s="184">
        <v>1824.27</v>
      </c>
      <c r="N9" s="184">
        <v>56.005000000000003</v>
      </c>
    </row>
    <row r="10" spans="1:14" x14ac:dyDescent="0.25">
      <c r="A10" s="188" t="s">
        <v>140</v>
      </c>
      <c r="B10" s="219">
        <v>78040</v>
      </c>
      <c r="C10" s="184">
        <v>4280.8909999999996</v>
      </c>
      <c r="D10" s="184">
        <v>131.423</v>
      </c>
      <c r="E10" s="188"/>
      <c r="F10" s="188" t="s">
        <v>138</v>
      </c>
      <c r="G10" s="219">
        <v>1899</v>
      </c>
      <c r="H10" s="184">
        <v>71.287000000000006</v>
      </c>
      <c r="I10" s="184">
        <v>2.1890000000000001</v>
      </c>
      <c r="J10" s="188"/>
      <c r="K10" s="188" t="s">
        <v>136</v>
      </c>
      <c r="L10" s="219">
        <v>21359</v>
      </c>
      <c r="M10" s="184">
        <v>1064.4100000000001</v>
      </c>
      <c r="N10" s="184">
        <v>32.677</v>
      </c>
    </row>
    <row r="11" spans="1:14" x14ac:dyDescent="0.25">
      <c r="A11" s="188" t="s">
        <v>143</v>
      </c>
      <c r="B11" s="219">
        <v>21591</v>
      </c>
      <c r="C11" s="184">
        <v>984.74199999999996</v>
      </c>
      <c r="D11" s="184">
        <v>30.231999999999999</v>
      </c>
      <c r="E11" s="188"/>
      <c r="F11" s="188" t="s">
        <v>141</v>
      </c>
      <c r="G11" s="219">
        <v>70834</v>
      </c>
      <c r="H11" s="184">
        <v>3706.6019999999999</v>
      </c>
      <c r="I11" s="184">
        <v>113.79300000000001</v>
      </c>
      <c r="J11" s="188"/>
      <c r="K11" s="188" t="s">
        <v>139</v>
      </c>
      <c r="L11" s="219">
        <v>587418</v>
      </c>
      <c r="M11" s="184">
        <v>31973.231</v>
      </c>
      <c r="N11" s="184">
        <v>981.57799999999997</v>
      </c>
    </row>
    <row r="12" spans="1:14" x14ac:dyDescent="0.25">
      <c r="A12" s="188" t="s">
        <v>146</v>
      </c>
      <c r="B12" s="219">
        <v>192146</v>
      </c>
      <c r="C12" s="184">
        <v>11390.825000000001</v>
      </c>
      <c r="D12" s="184">
        <v>349.69799999999998</v>
      </c>
      <c r="E12" s="188"/>
      <c r="F12" s="188" t="s">
        <v>144</v>
      </c>
      <c r="G12" s="219">
        <v>6624</v>
      </c>
      <c r="H12" s="184">
        <v>318.68299999999999</v>
      </c>
      <c r="I12" s="184">
        <v>9.7840000000000007</v>
      </c>
      <c r="J12" s="188"/>
      <c r="K12" s="188" t="s">
        <v>142</v>
      </c>
      <c r="L12" s="219">
        <v>23348</v>
      </c>
      <c r="M12" s="184">
        <v>1263.232</v>
      </c>
      <c r="N12" s="184">
        <v>38.780999999999999</v>
      </c>
    </row>
    <row r="13" spans="1:14" x14ac:dyDescent="0.25">
      <c r="A13" s="188" t="s">
        <v>149</v>
      </c>
      <c r="B13" s="219">
        <v>54331</v>
      </c>
      <c r="C13" s="184">
        <v>2800.2429999999999</v>
      </c>
      <c r="D13" s="184">
        <v>85.966999999999999</v>
      </c>
      <c r="E13" s="188"/>
      <c r="F13" s="188" t="s">
        <v>147</v>
      </c>
      <c r="G13" s="219">
        <v>13937</v>
      </c>
      <c r="H13" s="184">
        <v>865.76</v>
      </c>
      <c r="I13" s="184">
        <v>26.579000000000001</v>
      </c>
      <c r="J13" s="188"/>
      <c r="K13" s="188" t="s">
        <v>145</v>
      </c>
      <c r="L13" s="219">
        <v>6926</v>
      </c>
      <c r="M13" s="184">
        <v>324.84699999999998</v>
      </c>
      <c r="N13" s="184">
        <v>9.9730000000000008</v>
      </c>
    </row>
    <row r="14" spans="1:14" x14ac:dyDescent="0.25">
      <c r="A14" s="188" t="s">
        <v>152</v>
      </c>
      <c r="B14" s="219">
        <v>26714</v>
      </c>
      <c r="C14" s="184">
        <v>1376.5830000000001</v>
      </c>
      <c r="D14" s="184">
        <v>42.261000000000003</v>
      </c>
      <c r="E14" s="188"/>
      <c r="F14" s="188" t="s">
        <v>150</v>
      </c>
      <c r="G14" s="219">
        <v>17900</v>
      </c>
      <c r="H14" s="184">
        <v>834.69500000000005</v>
      </c>
      <c r="I14" s="184">
        <v>25.625</v>
      </c>
      <c r="J14" s="188"/>
      <c r="K14" s="188" t="s">
        <v>148</v>
      </c>
      <c r="L14" s="219">
        <v>63105</v>
      </c>
      <c r="M14" s="184">
        <v>3086.7489999999998</v>
      </c>
      <c r="N14" s="184">
        <v>94.763000000000005</v>
      </c>
    </row>
    <row r="15" spans="1:14" x14ac:dyDescent="0.25">
      <c r="A15" s="188" t="s">
        <v>155</v>
      </c>
      <c r="B15" s="219">
        <v>306720</v>
      </c>
      <c r="C15" s="184">
        <v>29188.503000000001</v>
      </c>
      <c r="D15" s="184">
        <v>896.08699999999999</v>
      </c>
      <c r="E15" s="188"/>
      <c r="F15" s="188" t="s">
        <v>153</v>
      </c>
      <c r="G15" s="219">
        <v>33410</v>
      </c>
      <c r="H15" s="184">
        <v>1656.5</v>
      </c>
      <c r="I15" s="184">
        <v>50.854999999999997</v>
      </c>
      <c r="J15" s="188"/>
      <c r="K15" s="188" t="s">
        <v>151</v>
      </c>
      <c r="L15" s="219">
        <v>17236</v>
      </c>
      <c r="M15" s="184">
        <v>824.34400000000005</v>
      </c>
      <c r="N15" s="184">
        <v>25.306999999999999</v>
      </c>
    </row>
    <row r="16" spans="1:14" x14ac:dyDescent="0.25">
      <c r="A16" s="188" t="s">
        <v>158</v>
      </c>
      <c r="B16" s="219">
        <v>90499</v>
      </c>
      <c r="C16" s="184">
        <v>6893.6679999999997</v>
      </c>
      <c r="D16" s="184">
        <v>211.636</v>
      </c>
      <c r="E16" s="188"/>
      <c r="F16" s="188" t="s">
        <v>156</v>
      </c>
      <c r="G16" s="219">
        <v>20003</v>
      </c>
      <c r="H16" s="184">
        <v>944.62099999999998</v>
      </c>
      <c r="I16" s="184">
        <v>29</v>
      </c>
      <c r="J16" s="188"/>
      <c r="K16" s="188" t="s">
        <v>154</v>
      </c>
      <c r="L16" s="219">
        <v>32350</v>
      </c>
      <c r="M16" s="184">
        <v>1511.48</v>
      </c>
      <c r="N16" s="184">
        <v>46.402000000000001</v>
      </c>
    </row>
    <row r="17" spans="1:14" x14ac:dyDescent="0.25">
      <c r="A17" s="188" t="s">
        <v>161</v>
      </c>
      <c r="B17" s="219">
        <v>58162</v>
      </c>
      <c r="C17" s="184">
        <v>2648.069</v>
      </c>
      <c r="D17" s="184">
        <v>81.296000000000006</v>
      </c>
      <c r="E17" s="188"/>
      <c r="F17" s="188" t="s">
        <v>159</v>
      </c>
      <c r="G17" s="219">
        <v>10791</v>
      </c>
      <c r="H17" s="184">
        <v>504.10899999999998</v>
      </c>
      <c r="I17" s="184">
        <v>15.476000000000001</v>
      </c>
      <c r="J17" s="188"/>
      <c r="K17" s="188" t="s">
        <v>157</v>
      </c>
      <c r="L17" s="219">
        <v>2659</v>
      </c>
      <c r="M17" s="184">
        <v>136.19499999999999</v>
      </c>
      <c r="N17" s="184">
        <v>4.181</v>
      </c>
    </row>
    <row r="18" spans="1:14" x14ac:dyDescent="0.25">
      <c r="A18" s="188" t="s">
        <v>164</v>
      </c>
      <c r="B18" s="219">
        <v>2069</v>
      </c>
      <c r="C18" s="184">
        <v>80.873000000000005</v>
      </c>
      <c r="D18" s="184">
        <v>2.4830000000000001</v>
      </c>
      <c r="E18" s="188"/>
      <c r="F18" s="188" t="s">
        <v>162</v>
      </c>
      <c r="G18" s="219">
        <v>94935</v>
      </c>
      <c r="H18" s="184">
        <v>5097.4269999999997</v>
      </c>
      <c r="I18" s="184">
        <v>156.49100000000001</v>
      </c>
      <c r="J18" s="188"/>
      <c r="K18" s="188" t="s">
        <v>160</v>
      </c>
      <c r="L18" s="219">
        <v>18092</v>
      </c>
      <c r="M18" s="184">
        <v>1068.3710000000001</v>
      </c>
      <c r="N18" s="184">
        <v>32.798999999999999</v>
      </c>
    </row>
    <row r="19" spans="1:14" x14ac:dyDescent="0.25">
      <c r="A19" s="188" t="s">
        <v>167</v>
      </c>
      <c r="B19" s="219">
        <v>28549</v>
      </c>
      <c r="C19" s="184">
        <v>1392.1869999999999</v>
      </c>
      <c r="D19" s="184">
        <v>42.74</v>
      </c>
      <c r="E19" s="188"/>
      <c r="F19" s="188" t="s">
        <v>165</v>
      </c>
      <c r="G19" s="219">
        <v>256270</v>
      </c>
      <c r="H19" s="184">
        <v>16076.717000000001</v>
      </c>
      <c r="I19" s="184">
        <v>493.55500000000001</v>
      </c>
      <c r="J19" s="188"/>
      <c r="K19" s="188" t="s">
        <v>163</v>
      </c>
      <c r="L19" s="219">
        <v>17026</v>
      </c>
      <c r="M19" s="184">
        <v>838.65200000000004</v>
      </c>
      <c r="N19" s="184">
        <v>25.747</v>
      </c>
    </row>
    <row r="20" spans="1:14" x14ac:dyDescent="0.25">
      <c r="A20" s="188" t="s">
        <v>170</v>
      </c>
      <c r="B20" s="219">
        <v>56142</v>
      </c>
      <c r="C20" s="184">
        <v>3786.5830000000001</v>
      </c>
      <c r="D20" s="184">
        <v>116.248</v>
      </c>
      <c r="E20" s="188"/>
      <c r="F20" s="188" t="s">
        <v>168</v>
      </c>
      <c r="G20" s="219">
        <v>38297</v>
      </c>
      <c r="H20" s="184">
        <v>1874.2260000000001</v>
      </c>
      <c r="I20" s="184">
        <v>57.539000000000001</v>
      </c>
      <c r="J20" s="188"/>
      <c r="K20" s="188" t="s">
        <v>166</v>
      </c>
      <c r="L20" s="219">
        <v>16303</v>
      </c>
      <c r="M20" s="184">
        <v>988.61599999999999</v>
      </c>
      <c r="N20" s="184">
        <v>30.350999999999999</v>
      </c>
    </row>
    <row r="21" spans="1:14" x14ac:dyDescent="0.25">
      <c r="A21" s="188" t="s">
        <v>173</v>
      </c>
      <c r="B21" s="219">
        <v>237094</v>
      </c>
      <c r="C21" s="184">
        <v>27931.663</v>
      </c>
      <c r="D21" s="184">
        <v>857.50199999999995</v>
      </c>
      <c r="E21" s="188"/>
      <c r="F21" s="188" t="s">
        <v>171</v>
      </c>
      <c r="G21" s="219">
        <v>66373</v>
      </c>
      <c r="H21" s="184">
        <v>3576.6030000000001</v>
      </c>
      <c r="I21" s="184">
        <v>109.80200000000001</v>
      </c>
      <c r="J21" s="188"/>
      <c r="K21" s="188" t="s">
        <v>169</v>
      </c>
      <c r="L21" s="219">
        <v>21965</v>
      </c>
      <c r="M21" s="184">
        <v>987.75900000000001</v>
      </c>
      <c r="N21" s="184">
        <v>30.324000000000002</v>
      </c>
    </row>
    <row r="22" spans="1:14" x14ac:dyDescent="0.25">
      <c r="A22" s="188" t="s">
        <v>176</v>
      </c>
      <c r="B22" s="219">
        <v>16024</v>
      </c>
      <c r="C22" s="184">
        <v>738.51099999999997</v>
      </c>
      <c r="D22" s="184">
        <v>22.672000000000001</v>
      </c>
      <c r="E22" s="188"/>
      <c r="F22" s="188" t="s">
        <v>174</v>
      </c>
      <c r="G22" s="219">
        <v>172594</v>
      </c>
      <c r="H22" s="184">
        <v>10762.531000000001</v>
      </c>
      <c r="I22" s="184">
        <v>330.41</v>
      </c>
      <c r="J22" s="188"/>
      <c r="K22" s="188" t="s">
        <v>172</v>
      </c>
      <c r="L22" s="219">
        <v>17134</v>
      </c>
      <c r="M22" s="184">
        <v>799.68100000000004</v>
      </c>
      <c r="N22" s="184">
        <v>24.55</v>
      </c>
    </row>
    <row r="23" spans="1:14" x14ac:dyDescent="0.25">
      <c r="A23" s="188" t="s">
        <v>179</v>
      </c>
      <c r="B23" s="219">
        <v>34135</v>
      </c>
      <c r="C23" s="184">
        <v>1578.442</v>
      </c>
      <c r="D23" s="184">
        <v>48.457999999999998</v>
      </c>
      <c r="E23" s="188"/>
      <c r="F23" s="188" t="s">
        <v>177</v>
      </c>
      <c r="G23" s="219">
        <v>145020</v>
      </c>
      <c r="H23" s="184">
        <v>7246.1350000000002</v>
      </c>
      <c r="I23" s="184">
        <v>222.45599999999999</v>
      </c>
      <c r="J23" s="188"/>
      <c r="K23" s="188" t="s">
        <v>175</v>
      </c>
      <c r="L23" s="219">
        <v>99710</v>
      </c>
      <c r="M23" s="184">
        <v>7261.3090000000002</v>
      </c>
      <c r="N23" s="184">
        <v>222.922</v>
      </c>
    </row>
    <row r="24" spans="1:14" x14ac:dyDescent="0.25">
      <c r="A24" s="188" t="s">
        <v>182</v>
      </c>
      <c r="B24" s="219">
        <v>15578</v>
      </c>
      <c r="C24" s="184">
        <v>734.12400000000002</v>
      </c>
      <c r="D24" s="184">
        <v>22.538</v>
      </c>
      <c r="E24" s="188"/>
      <c r="F24" s="188" t="s">
        <v>180</v>
      </c>
      <c r="G24" s="219">
        <v>50724</v>
      </c>
      <c r="H24" s="184">
        <v>2567.9059999999999</v>
      </c>
      <c r="I24" s="184">
        <v>78.834999999999994</v>
      </c>
      <c r="J24" s="188"/>
      <c r="K24" s="188" t="s">
        <v>178</v>
      </c>
      <c r="L24" s="219">
        <v>22146</v>
      </c>
      <c r="M24" s="184">
        <v>1096.1890000000001</v>
      </c>
      <c r="N24" s="184">
        <v>33.652999999999999</v>
      </c>
    </row>
    <row r="25" spans="1:14" x14ac:dyDescent="0.25">
      <c r="A25" s="188" t="s">
        <v>185</v>
      </c>
      <c r="B25" s="219">
        <v>27761</v>
      </c>
      <c r="C25" s="184">
        <v>1416.33</v>
      </c>
      <c r="D25" s="184">
        <v>43.481000000000002</v>
      </c>
      <c r="E25" s="188"/>
      <c r="F25" s="188" t="s">
        <v>183</v>
      </c>
      <c r="G25" s="219">
        <v>17424</v>
      </c>
      <c r="H25" s="184">
        <v>777.99699999999996</v>
      </c>
      <c r="I25" s="184">
        <v>23.885000000000002</v>
      </c>
      <c r="J25" s="188"/>
      <c r="K25" s="188" t="s">
        <v>181</v>
      </c>
      <c r="L25" s="219">
        <v>167780</v>
      </c>
      <c r="M25" s="184">
        <v>10147.619000000001</v>
      </c>
      <c r="N25" s="184">
        <v>311.53199999999998</v>
      </c>
    </row>
    <row r="26" spans="1:14" x14ac:dyDescent="0.25">
      <c r="A26" s="188" t="s">
        <v>188</v>
      </c>
      <c r="B26" s="219">
        <v>35343</v>
      </c>
      <c r="C26" s="184">
        <v>1999.7560000000001</v>
      </c>
      <c r="D26" s="184">
        <v>61.393000000000001</v>
      </c>
      <c r="E26" s="188"/>
      <c r="F26" s="188" t="s">
        <v>186</v>
      </c>
      <c r="G26" s="219">
        <v>47771</v>
      </c>
      <c r="H26" s="184">
        <v>2280.989</v>
      </c>
      <c r="I26" s="184">
        <v>70.025999999999996</v>
      </c>
      <c r="J26" s="188"/>
      <c r="K26" s="188" t="s">
        <v>184</v>
      </c>
      <c r="L26" s="219">
        <v>12344</v>
      </c>
      <c r="M26" s="184">
        <v>710.38199999999995</v>
      </c>
      <c r="N26" s="184">
        <v>21.809000000000001</v>
      </c>
    </row>
    <row r="27" spans="1:14" x14ac:dyDescent="0.25">
      <c r="A27" s="188" t="s">
        <v>190</v>
      </c>
      <c r="B27" s="219">
        <v>119328</v>
      </c>
      <c r="C27" s="184">
        <v>8081.5959999999995</v>
      </c>
      <c r="D27" s="184">
        <v>248.10499999999999</v>
      </c>
      <c r="E27" s="188"/>
      <c r="F27" s="188" t="s">
        <v>189</v>
      </c>
      <c r="G27" s="219">
        <v>20508</v>
      </c>
      <c r="H27" s="184">
        <v>884.702</v>
      </c>
      <c r="I27" s="184">
        <v>27.16</v>
      </c>
      <c r="J27" s="188"/>
      <c r="K27" s="188" t="s">
        <v>187</v>
      </c>
      <c r="L27" s="219">
        <v>208556</v>
      </c>
      <c r="M27" s="184">
        <v>12996.111000000001</v>
      </c>
      <c r="N27" s="184">
        <v>398.98099999999999</v>
      </c>
    </row>
    <row r="28" spans="1:14" x14ac:dyDescent="0.25">
      <c r="A28" s="188" t="s">
        <v>193</v>
      </c>
      <c r="B28" s="219">
        <v>129939</v>
      </c>
      <c r="C28" s="184">
        <v>7556.2539999999999</v>
      </c>
      <c r="D28" s="184">
        <v>231.977</v>
      </c>
      <c r="E28" s="188"/>
      <c r="F28" s="188" t="s">
        <v>191</v>
      </c>
      <c r="G28" s="219">
        <v>69950</v>
      </c>
      <c r="H28" s="184">
        <v>3632.424</v>
      </c>
      <c r="I28" s="184">
        <v>111.515</v>
      </c>
      <c r="J28" s="188"/>
      <c r="K28" s="188" t="s">
        <v>561</v>
      </c>
      <c r="L28" s="219">
        <v>483969</v>
      </c>
      <c r="M28" s="184">
        <v>29172.454000000002</v>
      </c>
      <c r="N28" s="184">
        <v>895.59400000000005</v>
      </c>
    </row>
    <row r="29" spans="1:14" x14ac:dyDescent="0.25">
      <c r="A29" s="177" t="s">
        <v>196</v>
      </c>
      <c r="B29" s="220">
        <v>248887</v>
      </c>
      <c r="C29" s="221">
        <v>22443.78</v>
      </c>
      <c r="D29" s="221">
        <v>689.024</v>
      </c>
      <c r="F29" s="177" t="s">
        <v>194</v>
      </c>
      <c r="G29" s="220">
        <v>393888</v>
      </c>
      <c r="H29" s="221">
        <v>43034.226999999999</v>
      </c>
      <c r="I29" s="221">
        <v>1321.1510000000001</v>
      </c>
      <c r="K29" s="222" t="s">
        <v>324</v>
      </c>
      <c r="L29" s="223">
        <v>6191772</v>
      </c>
      <c r="M29" s="224">
        <v>417664.14500000002</v>
      </c>
      <c r="N29" s="224">
        <v>12822.289000000001</v>
      </c>
    </row>
    <row r="30" spans="1:14" x14ac:dyDescent="0.25">
      <c r="A30" s="187"/>
      <c r="B30" s="187"/>
      <c r="C30" s="187"/>
      <c r="D30" s="187"/>
      <c r="E30" s="187"/>
      <c r="F30" s="187"/>
      <c r="G30" s="187"/>
      <c r="H30" s="187"/>
      <c r="I30" s="187"/>
      <c r="J30" s="187"/>
      <c r="K30" s="187"/>
      <c r="L30" s="187"/>
      <c r="M30" s="187"/>
      <c r="N30" s="187"/>
    </row>
    <row r="31" spans="1:14" x14ac:dyDescent="0.25">
      <c r="J31" s="225"/>
      <c r="K31" s="225"/>
      <c r="L31" s="225"/>
      <c r="M31" s="225"/>
      <c r="N31" s="225"/>
    </row>
    <row r="32" spans="1:14" ht="15.75" customHeight="1" x14ac:dyDescent="0.25">
      <c r="A32" s="376" t="s">
        <v>62</v>
      </c>
      <c r="B32" s="376"/>
      <c r="C32" s="376"/>
      <c r="D32" s="376"/>
      <c r="E32" s="376"/>
      <c r="F32" s="376"/>
      <c r="G32" s="376"/>
      <c r="H32" s="376"/>
      <c r="I32" s="226"/>
      <c r="J32" s="227"/>
      <c r="K32" s="227"/>
      <c r="L32" s="227"/>
      <c r="M32" s="227"/>
      <c r="N32" s="227"/>
    </row>
    <row r="33" spans="1:9" x14ac:dyDescent="0.25">
      <c r="A33" s="228"/>
      <c r="B33" s="228"/>
      <c r="C33" s="228"/>
      <c r="D33" s="228"/>
      <c r="E33" s="229"/>
      <c r="F33" s="228"/>
      <c r="G33" s="228"/>
      <c r="H33" s="228"/>
      <c r="I33" s="228"/>
    </row>
    <row r="34" spans="1:9" x14ac:dyDescent="0.25">
      <c r="A34" s="375" t="s">
        <v>562</v>
      </c>
      <c r="B34" s="375"/>
      <c r="C34" s="375"/>
      <c r="D34" s="375"/>
      <c r="E34" s="375"/>
      <c r="F34" s="375"/>
      <c r="G34" s="375"/>
      <c r="H34" s="375"/>
      <c r="I34" s="230"/>
    </row>
    <row r="35" spans="1:9" x14ac:dyDescent="0.25">
      <c r="A35" s="231"/>
      <c r="B35" s="231"/>
      <c r="C35" s="231"/>
      <c r="D35" s="231"/>
      <c r="E35" s="231"/>
      <c r="F35" s="231"/>
      <c r="G35" s="231"/>
      <c r="H35" s="230"/>
      <c r="I35" s="230"/>
    </row>
    <row r="36" spans="1:9" x14ac:dyDescent="0.25">
      <c r="A36" s="377" t="s">
        <v>563</v>
      </c>
      <c r="B36" s="377"/>
      <c r="C36" s="377"/>
      <c r="D36" s="377"/>
      <c r="E36" s="377"/>
      <c r="F36" s="377"/>
      <c r="G36" s="377"/>
      <c r="H36" s="377"/>
      <c r="I36" s="232"/>
    </row>
    <row r="37" spans="1:9" x14ac:dyDescent="0.25">
      <c r="A37" s="233"/>
      <c r="B37" s="233"/>
      <c r="C37" s="233"/>
      <c r="D37" s="233"/>
      <c r="E37" s="233"/>
      <c r="F37" s="233"/>
      <c r="G37" s="233"/>
      <c r="H37" s="232"/>
      <c r="I37" s="232"/>
    </row>
    <row r="38" spans="1:9" x14ac:dyDescent="0.25">
      <c r="A38" s="375" t="s">
        <v>564</v>
      </c>
      <c r="B38" s="375"/>
      <c r="C38" s="375"/>
      <c r="D38" s="375"/>
      <c r="E38" s="375"/>
      <c r="F38" s="375"/>
      <c r="G38" s="375"/>
      <c r="H38" s="375"/>
      <c r="I38" s="230"/>
    </row>
    <row r="40" spans="1:9" x14ac:dyDescent="0.25">
      <c r="F40" s="222"/>
      <c r="G40" s="223"/>
      <c r="H40" s="223"/>
      <c r="I40" s="234"/>
    </row>
  </sheetData>
  <mergeCells count="6">
    <mergeCell ref="A38:H38"/>
    <mergeCell ref="A1:N1"/>
    <mergeCell ref="A3:N3"/>
    <mergeCell ref="A32:H32"/>
    <mergeCell ref="A34:H34"/>
    <mergeCell ref="A36:H36"/>
  </mergeCells>
  <pageMargins left="0.45" right="0.45" top="0.5" bottom="0.5" header="0.3" footer="0.3"/>
  <pageSetup scale="78" orientation="landscape"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1933-7948-451B-99C2-2EEEE3F45EB1}">
  <dimension ref="A1:T50"/>
  <sheetViews>
    <sheetView zoomScaleNormal="100" workbookViewId="0">
      <selection activeCell="C46" sqref="C46"/>
    </sheetView>
  </sheetViews>
  <sheetFormatPr defaultRowHeight="15.75" x14ac:dyDescent="0.25"/>
  <cols>
    <col min="1" max="1" width="24.125" customWidth="1"/>
    <col min="2" max="2" width="2.125" customWidth="1"/>
    <col min="3" max="15" width="8.75" customWidth="1"/>
  </cols>
  <sheetData>
    <row r="1" spans="1:20" s="2" customFormat="1" ht="26.25" x14ac:dyDescent="0.4">
      <c r="A1" s="336" t="s">
        <v>40</v>
      </c>
      <c r="B1" s="336"/>
      <c r="C1" s="336"/>
      <c r="D1" s="336"/>
      <c r="E1" s="336"/>
      <c r="F1" s="336"/>
      <c r="G1" s="336"/>
      <c r="H1" s="336"/>
      <c r="I1" s="336"/>
      <c r="J1" s="336"/>
      <c r="K1" s="336"/>
      <c r="L1" s="336"/>
      <c r="M1" s="336"/>
      <c r="N1" s="336"/>
      <c r="O1" s="336"/>
    </row>
    <row r="2" spans="1:20" ht="4.5" customHeight="1" x14ac:dyDescent="0.25">
      <c r="A2" s="257"/>
      <c r="B2" s="257"/>
      <c r="C2" s="257"/>
      <c r="D2" s="257"/>
      <c r="E2" s="257"/>
      <c r="F2" s="257"/>
      <c r="G2" s="257"/>
      <c r="H2" s="257"/>
      <c r="I2" s="257"/>
      <c r="J2" s="257"/>
    </row>
    <row r="3" spans="1:20" ht="18.75" customHeight="1" x14ac:dyDescent="0.3">
      <c r="A3" s="337" t="s">
        <v>638</v>
      </c>
      <c r="B3" s="337"/>
      <c r="C3" s="337"/>
      <c r="D3" s="337"/>
      <c r="E3" s="337"/>
      <c r="F3" s="337"/>
      <c r="G3" s="337"/>
      <c r="H3" s="337"/>
      <c r="I3" s="337"/>
      <c r="J3" s="337"/>
      <c r="K3" s="337"/>
      <c r="L3" s="337"/>
      <c r="M3" s="337"/>
      <c r="N3" s="337"/>
      <c r="O3" s="337"/>
    </row>
    <row r="5" spans="1:20" x14ac:dyDescent="0.25">
      <c r="A5" s="5"/>
      <c r="B5" s="6"/>
      <c r="C5" s="258" t="s">
        <v>33</v>
      </c>
      <c r="D5" s="258" t="s">
        <v>32</v>
      </c>
      <c r="E5" s="258" t="s">
        <v>31</v>
      </c>
      <c r="F5" s="258" t="s">
        <v>30</v>
      </c>
      <c r="G5" s="258" t="s">
        <v>29</v>
      </c>
      <c r="H5" s="258" t="s">
        <v>28</v>
      </c>
      <c r="I5" s="258" t="s">
        <v>27</v>
      </c>
      <c r="J5" s="258" t="s">
        <v>26</v>
      </c>
      <c r="K5" s="258" t="s">
        <v>25</v>
      </c>
      <c r="L5" s="258" t="s">
        <v>24</v>
      </c>
      <c r="M5" s="258" t="s">
        <v>23</v>
      </c>
      <c r="N5" s="258" t="s">
        <v>22</v>
      </c>
      <c r="O5" s="259" t="s">
        <v>21</v>
      </c>
    </row>
    <row r="6" spans="1:20" x14ac:dyDescent="0.25">
      <c r="A6" s="5"/>
      <c r="B6" s="6"/>
      <c r="C6" s="260"/>
      <c r="D6" s="260"/>
      <c r="E6" s="260"/>
      <c r="F6" s="260"/>
      <c r="G6" s="260"/>
      <c r="H6" s="260"/>
      <c r="I6" s="260"/>
      <c r="J6" s="260"/>
      <c r="K6" s="260"/>
      <c r="L6" s="260"/>
      <c r="M6" s="260"/>
      <c r="N6" s="260"/>
      <c r="O6" s="261"/>
    </row>
    <row r="7" spans="1:20" ht="15.75" customHeight="1" x14ac:dyDescent="0.25">
      <c r="A7" s="262" t="s">
        <v>20</v>
      </c>
      <c r="B7" s="8"/>
      <c r="C7" s="263">
        <v>2329.15384451</v>
      </c>
      <c r="D7" s="263">
        <v>2192.9103198799999</v>
      </c>
      <c r="E7" s="263">
        <v>3185.0026445899994</v>
      </c>
      <c r="F7" s="263">
        <v>2669.9777753499998</v>
      </c>
      <c r="G7" s="263">
        <v>2356.8844913600001</v>
      </c>
      <c r="H7" s="263">
        <v>2907.1365666100005</v>
      </c>
      <c r="I7" s="263">
        <v>3070.9677536399995</v>
      </c>
      <c r="J7" s="263">
        <v>2167.54641846</v>
      </c>
      <c r="K7" s="263">
        <v>4434.8506548899995</v>
      </c>
      <c r="L7" s="263">
        <v>2180.9398306000003</v>
      </c>
      <c r="M7" s="263">
        <v>2105.5694237900002</v>
      </c>
      <c r="N7" s="263">
        <v>2674.8450057499999</v>
      </c>
      <c r="O7" s="263">
        <v>32275.784729430001</v>
      </c>
      <c r="T7" s="264"/>
    </row>
    <row r="8" spans="1:20" x14ac:dyDescent="0.25">
      <c r="A8" s="265"/>
      <c r="B8" s="6"/>
      <c r="C8" s="266"/>
      <c r="D8" s="266"/>
      <c r="E8" s="266"/>
      <c r="F8" s="266"/>
      <c r="G8" s="266"/>
      <c r="H8" s="266"/>
      <c r="I8" s="266"/>
      <c r="J8" s="266"/>
      <c r="K8" s="266"/>
      <c r="L8" s="266"/>
      <c r="M8" s="266"/>
      <c r="N8" s="266"/>
      <c r="O8" s="266"/>
      <c r="T8" s="264"/>
    </row>
    <row r="9" spans="1:20" x14ac:dyDescent="0.25">
      <c r="A9" s="262" t="s">
        <v>19</v>
      </c>
      <c r="B9" s="8"/>
      <c r="C9" s="263">
        <v>2295.1706068200001</v>
      </c>
      <c r="D9" s="263">
        <v>2175.0102329799997</v>
      </c>
      <c r="E9" s="263">
        <v>3142.4493773799995</v>
      </c>
      <c r="F9" s="263">
        <v>2640.5758802399996</v>
      </c>
      <c r="G9" s="263">
        <v>2243.4488351600003</v>
      </c>
      <c r="H9" s="263">
        <v>2882.9049446700005</v>
      </c>
      <c r="I9" s="263">
        <v>3053.0724955999995</v>
      </c>
      <c r="J9" s="263">
        <v>2162.41357367</v>
      </c>
      <c r="K9" s="263">
        <v>4317.7276820799998</v>
      </c>
      <c r="L9" s="263">
        <v>2005.0366368700002</v>
      </c>
      <c r="M9" s="263">
        <v>2053.6743332800002</v>
      </c>
      <c r="N9" s="263">
        <v>2639.3693770999998</v>
      </c>
      <c r="O9" s="263">
        <v>31610.853975850001</v>
      </c>
      <c r="T9" s="264"/>
    </row>
    <row r="10" spans="1:20" x14ac:dyDescent="0.25">
      <c r="A10" s="265"/>
      <c r="B10" s="6"/>
      <c r="C10" s="266"/>
      <c r="D10" s="266"/>
      <c r="E10" s="266"/>
      <c r="F10" s="266"/>
      <c r="G10" s="266"/>
      <c r="H10" s="266"/>
      <c r="I10" s="266"/>
      <c r="J10" s="266"/>
      <c r="K10" s="266"/>
      <c r="L10" s="266"/>
      <c r="M10" s="266"/>
      <c r="N10" s="266"/>
      <c r="O10" s="266"/>
      <c r="T10" s="264"/>
    </row>
    <row r="11" spans="1:20" x14ac:dyDescent="0.25">
      <c r="A11" s="262" t="s">
        <v>18</v>
      </c>
      <c r="B11" s="8"/>
      <c r="C11" s="263">
        <v>116.93460482000002</v>
      </c>
      <c r="D11" s="263">
        <v>68.960455769999996</v>
      </c>
      <c r="E11" s="263">
        <v>627.1994622599999</v>
      </c>
      <c r="F11" s="263">
        <v>145.16478946000001</v>
      </c>
      <c r="G11" s="263">
        <v>150.77816357999998</v>
      </c>
      <c r="H11" s="263">
        <v>542.17249626000012</v>
      </c>
      <c r="I11" s="263">
        <v>133.96344124000001</v>
      </c>
      <c r="J11" s="263">
        <v>136.46671696000001</v>
      </c>
      <c r="K11" s="263">
        <v>2196.6598328299997</v>
      </c>
      <c r="L11" s="263">
        <v>176.32396914000003</v>
      </c>
      <c r="M11" s="263">
        <v>145.63827162000001</v>
      </c>
      <c r="N11" s="263">
        <v>398.74562245999999</v>
      </c>
      <c r="O11" s="263">
        <v>4839.0078263999994</v>
      </c>
      <c r="T11" s="264"/>
    </row>
    <row r="12" spans="1:20" x14ac:dyDescent="0.25">
      <c r="A12" s="267" t="s">
        <v>17</v>
      </c>
      <c r="B12" s="6"/>
      <c r="C12" s="268">
        <v>1.1588098899999999</v>
      </c>
      <c r="D12" s="268">
        <v>-0.84091373000000003</v>
      </c>
      <c r="E12" s="268">
        <v>1.6858647800000002</v>
      </c>
      <c r="F12" s="268">
        <v>-1.17512193</v>
      </c>
      <c r="G12" s="268">
        <v>-7.2232450000000004E-2</v>
      </c>
      <c r="H12" s="268">
        <v>3.3592649900000002</v>
      </c>
      <c r="I12" s="268">
        <v>-2.2625807300000003</v>
      </c>
      <c r="J12" s="268">
        <v>0.93466968000000006</v>
      </c>
      <c r="K12" s="268">
        <v>3.3017445800000003</v>
      </c>
      <c r="L12" s="268">
        <v>-2.5435268999999998</v>
      </c>
      <c r="M12" s="268">
        <v>-0.48921757999999999</v>
      </c>
      <c r="N12" s="268">
        <v>0.52352339000000003</v>
      </c>
      <c r="O12" s="268">
        <v>3.5802839900000007</v>
      </c>
      <c r="T12" s="264"/>
    </row>
    <row r="13" spans="1:20" x14ac:dyDescent="0.25">
      <c r="A13" s="267" t="s">
        <v>16</v>
      </c>
      <c r="B13" s="6"/>
      <c r="C13" s="268">
        <v>93.092347369999999</v>
      </c>
      <c r="D13" s="268">
        <v>63.312076259999998</v>
      </c>
      <c r="E13" s="268">
        <v>610.60848199999998</v>
      </c>
      <c r="F13" s="268">
        <v>141.10046352000001</v>
      </c>
      <c r="G13" s="268">
        <v>137.68453112</v>
      </c>
      <c r="H13" s="268">
        <v>526.45337432999997</v>
      </c>
      <c r="I13" s="268">
        <v>92.025794660000003</v>
      </c>
      <c r="J13" s="268">
        <v>83.658738280000009</v>
      </c>
      <c r="K13" s="268">
        <v>434.85843452999995</v>
      </c>
      <c r="L13" s="268">
        <v>135.96286197000001</v>
      </c>
      <c r="M13" s="268">
        <v>118.86351333</v>
      </c>
      <c r="N13" s="268">
        <v>389.25999439999998</v>
      </c>
      <c r="O13" s="268">
        <v>2826.8806117699996</v>
      </c>
      <c r="T13" s="264"/>
    </row>
    <row r="14" spans="1:20" x14ac:dyDescent="0.25">
      <c r="A14" s="267" t="s">
        <v>34</v>
      </c>
      <c r="B14" s="6"/>
      <c r="C14" s="268">
        <v>4.300318990000001</v>
      </c>
      <c r="D14" s="268">
        <v>4.3528239099999997</v>
      </c>
      <c r="E14" s="268">
        <v>4.0742722599999999</v>
      </c>
      <c r="F14" s="268">
        <v>3.7125915599999999</v>
      </c>
      <c r="G14" s="268">
        <v>11.68508868</v>
      </c>
      <c r="H14" s="268">
        <v>5.5651774200000004</v>
      </c>
      <c r="I14" s="268">
        <v>3.2724991400000003</v>
      </c>
      <c r="J14" s="268">
        <v>40.83970824</v>
      </c>
      <c r="K14" s="268">
        <v>1025.7059877300001</v>
      </c>
      <c r="L14" s="268">
        <v>1.0511442600000001</v>
      </c>
      <c r="M14" s="268">
        <v>-2.9774739799999996</v>
      </c>
      <c r="N14" s="268">
        <v>2.6788939599999999</v>
      </c>
      <c r="O14" s="268">
        <v>1104.2610321700001</v>
      </c>
      <c r="T14" s="264"/>
    </row>
    <row r="15" spans="1:20" x14ac:dyDescent="0.25">
      <c r="A15" s="267" t="s">
        <v>35</v>
      </c>
      <c r="B15" s="6"/>
      <c r="C15" s="268">
        <v>0.40823700000000002</v>
      </c>
      <c r="D15" s="268">
        <v>0.185701</v>
      </c>
      <c r="E15" s="268">
        <v>0.96363632999999993</v>
      </c>
      <c r="F15" s="268">
        <v>0.33128399999999997</v>
      </c>
      <c r="G15" s="268">
        <v>5.2960000000000004E-3</v>
      </c>
      <c r="H15" s="268">
        <v>2.7409200000000002E-2</v>
      </c>
      <c r="I15" s="268">
        <v>1.0715000000000001E-2</v>
      </c>
      <c r="J15" s="268">
        <v>5.0930000000000003E-3</v>
      </c>
      <c r="K15" s="268">
        <v>0.53105306000000008</v>
      </c>
      <c r="L15" s="268">
        <v>6.9156150900000002</v>
      </c>
      <c r="M15" s="268">
        <v>28.431365039999999</v>
      </c>
      <c r="N15" s="268">
        <v>6.2500000000000003E-3</v>
      </c>
      <c r="O15" s="268">
        <v>37.821654720000005</v>
      </c>
      <c r="T15" s="264"/>
    </row>
    <row r="16" spans="1:20" x14ac:dyDescent="0.25">
      <c r="A16" s="267" t="s">
        <v>36</v>
      </c>
      <c r="B16" s="6"/>
      <c r="C16" s="268">
        <v>17.529606600000001</v>
      </c>
      <c r="D16" s="268">
        <v>0.52171668000000004</v>
      </c>
      <c r="E16" s="268">
        <v>0.35020014999999999</v>
      </c>
      <c r="F16" s="268">
        <v>0.24112876999999999</v>
      </c>
      <c r="G16" s="268">
        <v>0.17013756000000002</v>
      </c>
      <c r="H16" s="268">
        <v>0.97378153000000001</v>
      </c>
      <c r="I16" s="268">
        <v>38.829470380000004</v>
      </c>
      <c r="J16" s="268">
        <v>9.9479997200000003</v>
      </c>
      <c r="K16" s="268">
        <v>373.90578505000002</v>
      </c>
      <c r="L16" s="268">
        <v>28.362118719999998</v>
      </c>
      <c r="M16" s="268">
        <v>1.10693581</v>
      </c>
      <c r="N16" s="268">
        <v>1.63979071</v>
      </c>
      <c r="O16" s="268">
        <v>473.57867168000001</v>
      </c>
      <c r="T16" s="264"/>
    </row>
    <row r="17" spans="1:20" x14ac:dyDescent="0.25">
      <c r="A17" s="267" t="s">
        <v>419</v>
      </c>
      <c r="B17" s="6"/>
      <c r="C17" s="268">
        <v>4.5142059999999991E-2</v>
      </c>
      <c r="D17" s="268">
        <v>2.9008570000000001E-2</v>
      </c>
      <c r="E17" s="268">
        <v>5.0420397399999999</v>
      </c>
      <c r="F17" s="268">
        <v>0.68872153999999997</v>
      </c>
      <c r="G17" s="268">
        <v>0.20367366999999997</v>
      </c>
      <c r="H17" s="268">
        <v>1.2836447899999999</v>
      </c>
      <c r="I17" s="268">
        <v>1.14761979</v>
      </c>
      <c r="J17" s="268">
        <v>1.06423304</v>
      </c>
      <c r="K17" s="268">
        <v>353.69056615</v>
      </c>
      <c r="L17" s="268">
        <v>4.14649</v>
      </c>
      <c r="M17" s="268">
        <v>0.61077300000000001</v>
      </c>
      <c r="N17" s="268">
        <v>1.8317919999999999</v>
      </c>
      <c r="O17" s="268">
        <v>369.78370435000005</v>
      </c>
      <c r="T17" s="264"/>
    </row>
    <row r="18" spans="1:20" x14ac:dyDescent="0.25">
      <c r="A18" s="267" t="s">
        <v>420</v>
      </c>
      <c r="B18" s="6"/>
      <c r="C18" s="268">
        <v>0.40014290999999996</v>
      </c>
      <c r="D18" s="268">
        <v>1.4000430799999999</v>
      </c>
      <c r="E18" s="268">
        <v>4.4749669999999995</v>
      </c>
      <c r="F18" s="268">
        <v>0.26572199999999996</v>
      </c>
      <c r="G18" s="268">
        <v>1.101669</v>
      </c>
      <c r="H18" s="268">
        <v>4.5098440000000002</v>
      </c>
      <c r="I18" s="268">
        <v>0.93992299999999995</v>
      </c>
      <c r="J18" s="268">
        <v>1.6274999999999998E-2</v>
      </c>
      <c r="K18" s="268">
        <v>4.6662617300000004</v>
      </c>
      <c r="L18" s="268">
        <v>2.4292659999999997</v>
      </c>
      <c r="M18" s="268">
        <v>9.2376E-2</v>
      </c>
      <c r="N18" s="268">
        <v>2.8053779999999997</v>
      </c>
      <c r="O18" s="268">
        <v>23.101867720000005</v>
      </c>
      <c r="T18" s="264"/>
    </row>
    <row r="19" spans="1:20" x14ac:dyDescent="0.25">
      <c r="A19" s="265"/>
      <c r="B19" s="6"/>
      <c r="C19" s="268"/>
      <c r="D19" s="268"/>
      <c r="E19" s="268"/>
      <c r="F19" s="268"/>
      <c r="G19" s="268"/>
      <c r="H19" s="268"/>
      <c r="I19" s="268"/>
      <c r="J19" s="268"/>
      <c r="K19" s="268"/>
      <c r="L19" s="268"/>
      <c r="M19" s="268"/>
      <c r="N19" s="268"/>
      <c r="O19" s="268"/>
      <c r="T19" s="264"/>
    </row>
    <row r="20" spans="1:20" x14ac:dyDescent="0.25">
      <c r="A20" s="262" t="s">
        <v>15</v>
      </c>
      <c r="B20" s="8"/>
      <c r="C20" s="263">
        <v>1019.7795026700001</v>
      </c>
      <c r="D20" s="263">
        <v>1116.4236939899999</v>
      </c>
      <c r="E20" s="263">
        <v>1090.2913028</v>
      </c>
      <c r="F20" s="263">
        <v>1174.46833556</v>
      </c>
      <c r="G20" s="263">
        <v>1070.04358849</v>
      </c>
      <c r="H20" s="263">
        <v>1148.6561589700002</v>
      </c>
      <c r="I20" s="263">
        <v>1184.3831146799998</v>
      </c>
      <c r="J20" s="263">
        <v>934.53527510999993</v>
      </c>
      <c r="K20" s="263">
        <v>944.04952613</v>
      </c>
      <c r="L20" s="263">
        <v>646.1455261000001</v>
      </c>
      <c r="M20" s="263">
        <v>822.37005576000001</v>
      </c>
      <c r="N20" s="263">
        <v>1107.1515337799999</v>
      </c>
      <c r="O20" s="263">
        <v>12258.297614039999</v>
      </c>
      <c r="T20" s="264"/>
    </row>
    <row r="21" spans="1:20" x14ac:dyDescent="0.25">
      <c r="A21" s="269" t="s">
        <v>14</v>
      </c>
      <c r="B21" s="9"/>
      <c r="C21" s="270">
        <v>925.40389146999996</v>
      </c>
      <c r="D21" s="270">
        <v>967.87203306000004</v>
      </c>
      <c r="E21" s="270">
        <v>945.60254513999996</v>
      </c>
      <c r="F21" s="270">
        <v>1031.35292387</v>
      </c>
      <c r="G21" s="270">
        <v>925.81605194000008</v>
      </c>
      <c r="H21" s="270">
        <v>981.38781300999995</v>
      </c>
      <c r="I21" s="270">
        <v>1079.30518353</v>
      </c>
      <c r="J21" s="270">
        <v>811.81783816999996</v>
      </c>
      <c r="K21" s="270">
        <v>839.22624527000005</v>
      </c>
      <c r="L21" s="270">
        <v>636.71696449000001</v>
      </c>
      <c r="M21" s="270">
        <v>699.12768027000004</v>
      </c>
      <c r="N21" s="270">
        <v>974.17846623000003</v>
      </c>
      <c r="O21" s="270">
        <v>10817.807636449999</v>
      </c>
      <c r="T21" s="264"/>
    </row>
    <row r="22" spans="1:20" x14ac:dyDescent="0.25">
      <c r="A22" s="267" t="s">
        <v>13</v>
      </c>
      <c r="B22" s="6"/>
      <c r="C22" s="268">
        <v>783.00361907000001</v>
      </c>
      <c r="D22" s="268">
        <v>830.63765030000002</v>
      </c>
      <c r="E22" s="268">
        <v>808.44311890999995</v>
      </c>
      <c r="F22" s="268">
        <v>897.76084552999998</v>
      </c>
      <c r="G22" s="268">
        <v>817.83150748000003</v>
      </c>
      <c r="H22" s="268">
        <v>845.94205541999997</v>
      </c>
      <c r="I22" s="268">
        <v>955.52181162000011</v>
      </c>
      <c r="J22" s="268">
        <v>709.73988463000001</v>
      </c>
      <c r="K22" s="268">
        <v>718.18850600000007</v>
      </c>
      <c r="L22" s="268">
        <v>621.12681269000007</v>
      </c>
      <c r="M22" s="268">
        <v>648.51045892000002</v>
      </c>
      <c r="N22" s="268">
        <v>816.14217410000003</v>
      </c>
      <c r="O22" s="268">
        <v>9452.8484446700004</v>
      </c>
      <c r="T22" s="264"/>
    </row>
    <row r="23" spans="1:20" x14ac:dyDescent="0.25">
      <c r="A23" s="267" t="s">
        <v>12</v>
      </c>
      <c r="B23" s="6"/>
      <c r="C23" s="268">
        <v>142.40027240000001</v>
      </c>
      <c r="D23" s="268">
        <v>137.23438275999999</v>
      </c>
      <c r="E23" s="268">
        <v>137.15942622999998</v>
      </c>
      <c r="F23" s="268">
        <v>133.59207834</v>
      </c>
      <c r="G23" s="268">
        <v>107.98454446</v>
      </c>
      <c r="H23" s="268">
        <v>135.44575759</v>
      </c>
      <c r="I23" s="268">
        <v>123.78337191</v>
      </c>
      <c r="J23" s="268">
        <v>102.07795354</v>
      </c>
      <c r="K23" s="268">
        <v>121.03773926999999</v>
      </c>
      <c r="L23" s="268">
        <v>15.590151800000001</v>
      </c>
      <c r="M23" s="268">
        <v>50.617221350000001</v>
      </c>
      <c r="N23" s="268">
        <v>158.03629212999999</v>
      </c>
      <c r="O23" s="268">
        <v>1364.9591917799999</v>
      </c>
      <c r="T23" s="264"/>
    </row>
    <row r="24" spans="1:20" x14ac:dyDescent="0.25">
      <c r="A24" s="267" t="s">
        <v>11</v>
      </c>
      <c r="B24" s="6"/>
      <c r="C24" s="268">
        <v>50.770912270000004</v>
      </c>
      <c r="D24" s="268">
        <v>102.55144883</v>
      </c>
      <c r="E24" s="268">
        <v>101.65430559999999</v>
      </c>
      <c r="F24" s="268">
        <v>98.418140700000009</v>
      </c>
      <c r="G24" s="268">
        <v>94.275756569999999</v>
      </c>
      <c r="H24" s="268">
        <v>106.45427074</v>
      </c>
      <c r="I24" s="268">
        <v>64.589068389999994</v>
      </c>
      <c r="J24" s="268">
        <v>79.976796930000006</v>
      </c>
      <c r="K24" s="268">
        <v>64.174899049999993</v>
      </c>
      <c r="L24" s="268">
        <v>-15.542840279999998</v>
      </c>
      <c r="M24" s="268">
        <v>85.873648779999996</v>
      </c>
      <c r="N24" s="268">
        <v>91.144952780000011</v>
      </c>
      <c r="O24" s="268">
        <v>924.34136035999995</v>
      </c>
      <c r="T24" s="264"/>
    </row>
    <row r="25" spans="1:20" x14ac:dyDescent="0.25">
      <c r="A25" s="267" t="s">
        <v>10</v>
      </c>
      <c r="B25" s="6"/>
      <c r="C25" s="268">
        <v>10.948581789999999</v>
      </c>
      <c r="D25" s="268">
        <v>11.882122609999998</v>
      </c>
      <c r="E25" s="268">
        <v>11.735302859999999</v>
      </c>
      <c r="F25" s="268">
        <v>10.47114784</v>
      </c>
      <c r="G25" s="268">
        <v>11.198880220000001</v>
      </c>
      <c r="H25" s="268">
        <v>10.05343362</v>
      </c>
      <c r="I25" s="268">
        <v>10.50394586</v>
      </c>
      <c r="J25" s="268">
        <v>10.47402411</v>
      </c>
      <c r="K25" s="268">
        <v>8.9953361800000007</v>
      </c>
      <c r="L25" s="268">
        <v>10.509868400000002</v>
      </c>
      <c r="M25" s="268">
        <v>9.8911925900000011</v>
      </c>
      <c r="N25" s="268">
        <v>10.610321169999999</v>
      </c>
      <c r="O25" s="268">
        <v>127.27415725</v>
      </c>
      <c r="T25" s="264"/>
    </row>
    <row r="26" spans="1:20" x14ac:dyDescent="0.25">
      <c r="A26" s="267" t="s">
        <v>9</v>
      </c>
      <c r="B26" s="6"/>
      <c r="C26" s="268">
        <v>2.1922963599999998</v>
      </c>
      <c r="D26" s="268">
        <v>1.96572379</v>
      </c>
      <c r="E26" s="268">
        <v>2.0772431600000001</v>
      </c>
      <c r="F26" s="268">
        <v>1.8255948600000003</v>
      </c>
      <c r="G26" s="268">
        <v>1.96570434</v>
      </c>
      <c r="H26" s="268">
        <v>1.8645727700000001</v>
      </c>
      <c r="I26" s="268">
        <v>1.88081367</v>
      </c>
      <c r="J26" s="268">
        <v>1.61977898</v>
      </c>
      <c r="K26" s="268">
        <v>1.02254208</v>
      </c>
      <c r="L26" s="268">
        <v>2.44879902</v>
      </c>
      <c r="M26" s="268">
        <v>2.1089195800000002</v>
      </c>
      <c r="N26" s="268">
        <v>2.19500384</v>
      </c>
      <c r="O26" s="268">
        <v>23.166992449999995</v>
      </c>
      <c r="T26" s="264"/>
    </row>
    <row r="27" spans="1:20" x14ac:dyDescent="0.25">
      <c r="A27" s="267" t="s">
        <v>8</v>
      </c>
      <c r="B27" s="6"/>
      <c r="C27" s="268">
        <v>30.463820780000002</v>
      </c>
      <c r="D27" s="268">
        <v>32.152365699999997</v>
      </c>
      <c r="E27" s="268">
        <v>29.221906039999997</v>
      </c>
      <c r="F27" s="268">
        <v>32.400528289999997</v>
      </c>
      <c r="G27" s="268">
        <v>36.787195420000003</v>
      </c>
      <c r="H27" s="268">
        <v>48.896068829999997</v>
      </c>
      <c r="I27" s="268">
        <v>28.10410323</v>
      </c>
      <c r="J27" s="268">
        <v>30.646836920000002</v>
      </c>
      <c r="K27" s="268">
        <v>30.63050355</v>
      </c>
      <c r="L27" s="268">
        <v>12.012734470000002</v>
      </c>
      <c r="M27" s="268">
        <v>25.368614539999999</v>
      </c>
      <c r="N27" s="268">
        <v>29.022789760000002</v>
      </c>
      <c r="O27" s="268">
        <v>365.70746753000003</v>
      </c>
      <c r="T27" s="264"/>
    </row>
    <row r="28" spans="1:20" x14ac:dyDescent="0.25">
      <c r="A28" s="265"/>
      <c r="B28" s="6"/>
      <c r="C28" s="268"/>
      <c r="D28" s="268"/>
      <c r="E28" s="268"/>
      <c r="F28" s="268"/>
      <c r="G28" s="268"/>
      <c r="H28" s="268"/>
      <c r="I28" s="268"/>
      <c r="J28" s="268"/>
      <c r="K28" s="268"/>
      <c r="L28" s="268"/>
      <c r="M28" s="268"/>
      <c r="N28" s="268"/>
      <c r="O28" s="268"/>
      <c r="T28" s="264"/>
    </row>
    <row r="29" spans="1:20" x14ac:dyDescent="0.25">
      <c r="A29" s="262" t="s">
        <v>7</v>
      </c>
      <c r="B29" s="8"/>
      <c r="C29" s="263">
        <v>1158.4564993300003</v>
      </c>
      <c r="D29" s="263">
        <v>989.62608321999994</v>
      </c>
      <c r="E29" s="263">
        <v>1424.9586123199997</v>
      </c>
      <c r="F29" s="263">
        <v>1320.9427552199998</v>
      </c>
      <c r="G29" s="263">
        <v>1022.62708309</v>
      </c>
      <c r="H29" s="263">
        <v>1192.0762894400002</v>
      </c>
      <c r="I29" s="263">
        <v>1734.7259396799998</v>
      </c>
      <c r="J29" s="263">
        <v>1091.4115816000001</v>
      </c>
      <c r="K29" s="263">
        <v>1177.0183231199996</v>
      </c>
      <c r="L29" s="263">
        <v>1182.5671416300002</v>
      </c>
      <c r="M29" s="263">
        <v>1085.6660059000001</v>
      </c>
      <c r="N29" s="263">
        <v>1133.4722208600001</v>
      </c>
      <c r="O29" s="263">
        <v>14513.54853541</v>
      </c>
      <c r="T29" s="264"/>
    </row>
    <row r="30" spans="1:20" x14ac:dyDescent="0.25">
      <c r="A30" s="269" t="s">
        <v>6</v>
      </c>
      <c r="B30" s="9"/>
      <c r="C30" s="270">
        <v>1022.83029737</v>
      </c>
      <c r="D30" s="270">
        <v>824.04591477000008</v>
      </c>
      <c r="E30" s="270">
        <v>1277.8007215099999</v>
      </c>
      <c r="F30" s="270">
        <v>1161.3736528300001</v>
      </c>
      <c r="G30" s="270">
        <v>869.60437646000003</v>
      </c>
      <c r="H30" s="270">
        <v>1027.98092114</v>
      </c>
      <c r="I30" s="270">
        <v>1567.84131652</v>
      </c>
      <c r="J30" s="270">
        <v>940.07083649000015</v>
      </c>
      <c r="K30" s="270">
        <v>1068.41358823</v>
      </c>
      <c r="L30" s="270">
        <v>1111.4471207200002</v>
      </c>
      <c r="M30" s="270">
        <v>947.16346009000006</v>
      </c>
      <c r="N30" s="270">
        <v>1016.4282408500001</v>
      </c>
      <c r="O30" s="270">
        <v>12835.000446980001</v>
      </c>
      <c r="T30" s="264"/>
    </row>
    <row r="31" spans="1:20" x14ac:dyDescent="0.25">
      <c r="A31" s="267" t="s">
        <v>5</v>
      </c>
      <c r="B31" s="6"/>
      <c r="C31" s="268">
        <v>945.32931885000005</v>
      </c>
      <c r="D31" s="268">
        <v>760.06138983000005</v>
      </c>
      <c r="E31" s="268">
        <v>803.03077702999997</v>
      </c>
      <c r="F31" s="268">
        <v>963.27727127000003</v>
      </c>
      <c r="G31" s="268">
        <v>827.49385869000002</v>
      </c>
      <c r="H31" s="268">
        <v>913.11076816000002</v>
      </c>
      <c r="I31" s="268">
        <v>1058.69084911</v>
      </c>
      <c r="J31" s="268">
        <v>876.12483659000009</v>
      </c>
      <c r="K31" s="268">
        <v>980.63362396000002</v>
      </c>
      <c r="L31" s="268">
        <v>906.46317396000006</v>
      </c>
      <c r="M31" s="268">
        <v>752.29384675000006</v>
      </c>
      <c r="N31" s="268">
        <v>756.24819032000005</v>
      </c>
      <c r="O31" s="268">
        <v>10542.757904520002</v>
      </c>
      <c r="T31" s="264"/>
    </row>
    <row r="32" spans="1:20" x14ac:dyDescent="0.25">
      <c r="A32" s="267" t="s">
        <v>4</v>
      </c>
      <c r="B32" s="6"/>
      <c r="C32" s="268">
        <v>47.975359210000001</v>
      </c>
      <c r="D32" s="268">
        <v>36.420150659999997</v>
      </c>
      <c r="E32" s="268">
        <v>440.16824033999995</v>
      </c>
      <c r="F32" s="268">
        <v>72.761564390000004</v>
      </c>
      <c r="G32" s="268">
        <v>20.367498090000002</v>
      </c>
      <c r="H32" s="268">
        <v>88.666042770000004</v>
      </c>
      <c r="I32" s="268">
        <v>482.71006212999998</v>
      </c>
      <c r="J32" s="268">
        <v>23.035164559999998</v>
      </c>
      <c r="K32" s="268">
        <v>14.861733340000001</v>
      </c>
      <c r="L32" s="268">
        <v>112.81177215999999</v>
      </c>
      <c r="M32" s="268">
        <v>38.722388169999995</v>
      </c>
      <c r="N32" s="268">
        <v>150.05982750000001</v>
      </c>
      <c r="O32" s="268">
        <v>1528.5598033199999</v>
      </c>
      <c r="T32" s="264"/>
    </row>
    <row r="33" spans="1:20" x14ac:dyDescent="0.25">
      <c r="A33" s="267" t="s">
        <v>3</v>
      </c>
      <c r="B33" s="6"/>
      <c r="C33" s="268">
        <v>29.52561931</v>
      </c>
      <c r="D33" s="268">
        <v>27.564374279999999</v>
      </c>
      <c r="E33" s="268">
        <v>34.601704140000002</v>
      </c>
      <c r="F33" s="268">
        <v>125.33481716999999</v>
      </c>
      <c r="G33" s="268">
        <v>21.74301968</v>
      </c>
      <c r="H33" s="268">
        <v>26.204110210000003</v>
      </c>
      <c r="I33" s="268">
        <v>26.440405280000004</v>
      </c>
      <c r="J33" s="268">
        <v>40.910835340000006</v>
      </c>
      <c r="K33" s="268">
        <v>72.918230930000007</v>
      </c>
      <c r="L33" s="268">
        <v>92.172174600000005</v>
      </c>
      <c r="M33" s="268">
        <v>156.14722516999998</v>
      </c>
      <c r="N33" s="268">
        <v>110.12022303000001</v>
      </c>
      <c r="O33" s="268">
        <v>763.68273913999997</v>
      </c>
      <c r="T33" s="264"/>
    </row>
    <row r="34" spans="1:20" x14ac:dyDescent="0.25">
      <c r="A34" s="267" t="s">
        <v>2</v>
      </c>
      <c r="B34" s="6"/>
      <c r="C34" s="268">
        <v>21.066543490000001</v>
      </c>
      <c r="D34" s="268">
        <v>53.865407799999993</v>
      </c>
      <c r="E34" s="268">
        <v>49.461305869999997</v>
      </c>
      <c r="F34" s="268">
        <v>54.336958320000001</v>
      </c>
      <c r="G34" s="268">
        <v>48.804372710000003</v>
      </c>
      <c r="H34" s="268">
        <v>53.429738789999995</v>
      </c>
      <c r="I34" s="268">
        <v>49.455759149999999</v>
      </c>
      <c r="J34" s="268">
        <v>36.107182270000003</v>
      </c>
      <c r="K34" s="268">
        <v>38.566402770000003</v>
      </c>
      <c r="L34" s="268">
        <v>26.589441890000003</v>
      </c>
      <c r="M34" s="268">
        <v>32.975178929999998</v>
      </c>
      <c r="N34" s="268">
        <v>33.134032319999996</v>
      </c>
      <c r="O34" s="268">
        <v>497.79232431000008</v>
      </c>
      <c r="T34" s="264"/>
    </row>
    <row r="35" spans="1:20" x14ac:dyDescent="0.25">
      <c r="A35" s="267" t="s">
        <v>1</v>
      </c>
      <c r="B35" s="6"/>
      <c r="C35" s="268">
        <v>98.510110189999992</v>
      </c>
      <c r="D35" s="268">
        <v>97.039775159999991</v>
      </c>
      <c r="E35" s="268">
        <v>86.55320927999999</v>
      </c>
      <c r="F35" s="268">
        <v>91.04782929000001</v>
      </c>
      <c r="G35" s="268">
        <v>87.813200510000016</v>
      </c>
      <c r="H35" s="268">
        <v>94.731375819999982</v>
      </c>
      <c r="I35" s="268">
        <v>92.806583280000012</v>
      </c>
      <c r="J35" s="268">
        <v>102.8519336</v>
      </c>
      <c r="K35" s="268">
        <v>116.08941106999998</v>
      </c>
      <c r="L35" s="268">
        <v>65.350901440000001</v>
      </c>
      <c r="M35" s="268">
        <v>69.146882610000006</v>
      </c>
      <c r="N35" s="268">
        <v>80.096778569999998</v>
      </c>
      <c r="O35" s="268">
        <v>1082.03799082</v>
      </c>
      <c r="T35" s="264"/>
    </row>
    <row r="36" spans="1:20" x14ac:dyDescent="0.25">
      <c r="A36" s="267" t="s">
        <v>421</v>
      </c>
      <c r="B36" s="6"/>
      <c r="C36" s="268">
        <v>10.92942304</v>
      </c>
      <c r="D36" s="268">
        <v>13.888134320000001</v>
      </c>
      <c r="E36" s="268">
        <v>13.266554990000001</v>
      </c>
      <c r="F36" s="268">
        <v>16.593260449999999</v>
      </c>
      <c r="G36" s="268">
        <v>13.51203113</v>
      </c>
      <c r="H36" s="268">
        <v>17.047149140000002</v>
      </c>
      <c r="I36" s="268">
        <v>20.836664949999999</v>
      </c>
      <c r="J36" s="268">
        <v>12.56239098</v>
      </c>
      <c r="K36" s="268">
        <v>12.914858619999999</v>
      </c>
      <c r="L36" s="268">
        <v>2.6817793999999999</v>
      </c>
      <c r="M36" s="268">
        <v>4.0440130099999996</v>
      </c>
      <c r="N36" s="268">
        <v>4.7457566199999999</v>
      </c>
      <c r="O36" s="268">
        <v>143.02201665000001</v>
      </c>
      <c r="T36" s="264"/>
    </row>
    <row r="37" spans="1:20" x14ac:dyDescent="0.25">
      <c r="A37" s="267" t="s">
        <v>38</v>
      </c>
      <c r="B37" s="6"/>
      <c r="C37" s="268">
        <v>5.1201252400000001</v>
      </c>
      <c r="D37" s="268">
        <v>0.78685117000000004</v>
      </c>
      <c r="E37" s="268">
        <v>-2.1231793300000001</v>
      </c>
      <c r="F37" s="268">
        <v>-2.40894567</v>
      </c>
      <c r="G37" s="268">
        <v>2.8931022799999995</v>
      </c>
      <c r="H37" s="268">
        <v>-1.1128954499999999</v>
      </c>
      <c r="I37" s="268">
        <v>3.7856157799999997</v>
      </c>
      <c r="J37" s="268">
        <v>-0.18076174</v>
      </c>
      <c r="K37" s="268">
        <v>-58.965937570000001</v>
      </c>
      <c r="L37" s="268">
        <v>-23.50210182</v>
      </c>
      <c r="M37" s="268">
        <v>32.336471260000003</v>
      </c>
      <c r="N37" s="268">
        <v>-0.93258750000000001</v>
      </c>
      <c r="O37" s="268">
        <v>-44.304243349999986</v>
      </c>
      <c r="T37" s="264"/>
    </row>
    <row r="38" spans="1:20" x14ac:dyDescent="0.25">
      <c r="A38" s="265"/>
      <c r="B38" s="6"/>
      <c r="C38" s="268"/>
      <c r="D38" s="268"/>
      <c r="E38" s="268"/>
      <c r="F38" s="268"/>
      <c r="G38" s="268"/>
      <c r="H38" s="268"/>
      <c r="I38" s="268"/>
      <c r="J38" s="268"/>
      <c r="K38" s="268"/>
      <c r="L38" s="268"/>
      <c r="M38" s="268"/>
      <c r="N38" s="268"/>
      <c r="O38" s="268"/>
      <c r="T38" s="264"/>
    </row>
    <row r="39" spans="1:20" x14ac:dyDescent="0.25">
      <c r="A39" s="262" t="s">
        <v>0</v>
      </c>
      <c r="B39" s="8"/>
      <c r="C39" s="263">
        <v>33.983237690000003</v>
      </c>
      <c r="D39" s="263">
        <v>17.900086900000002</v>
      </c>
      <c r="E39" s="263">
        <v>42.553267210000008</v>
      </c>
      <c r="F39" s="263">
        <v>29.401895110000002</v>
      </c>
      <c r="G39" s="263">
        <v>113.4356562</v>
      </c>
      <c r="H39" s="263">
        <v>24.231621939999997</v>
      </c>
      <c r="I39" s="263">
        <v>17.895258040000002</v>
      </c>
      <c r="J39" s="263">
        <v>5.1328447899999992</v>
      </c>
      <c r="K39" s="263">
        <v>117.12297281000001</v>
      </c>
      <c r="L39" s="263">
        <v>175.90319373</v>
      </c>
      <c r="M39" s="263">
        <v>51.895090510000003</v>
      </c>
      <c r="N39" s="263">
        <v>35.475628649999997</v>
      </c>
      <c r="O39" s="263">
        <v>664.93075357999999</v>
      </c>
      <c r="T39" s="264"/>
    </row>
    <row r="40" spans="1:20" x14ac:dyDescent="0.25">
      <c r="A40" s="267"/>
      <c r="B40" s="6"/>
      <c r="C40" s="271"/>
      <c r="D40" s="271"/>
      <c r="E40" s="271"/>
      <c r="F40" s="271"/>
      <c r="G40" s="271"/>
      <c r="H40" s="271"/>
      <c r="I40" s="271"/>
      <c r="J40" s="271"/>
      <c r="K40" s="271"/>
      <c r="L40" s="271"/>
      <c r="M40" s="271"/>
      <c r="N40" s="271"/>
      <c r="O40" s="271"/>
      <c r="T40" s="264"/>
    </row>
    <row r="41" spans="1:20" x14ac:dyDescent="0.25">
      <c r="A41" s="272"/>
      <c r="B41" s="6"/>
      <c r="C41" s="271"/>
      <c r="D41" s="271"/>
      <c r="E41" s="271"/>
      <c r="F41" s="271"/>
      <c r="G41" s="271"/>
      <c r="H41" s="271"/>
      <c r="I41" s="271"/>
      <c r="J41" s="271"/>
      <c r="K41" s="271"/>
      <c r="L41" s="271"/>
      <c r="M41" s="271"/>
      <c r="N41" s="271"/>
      <c r="O41" s="271"/>
      <c r="T41" s="264"/>
    </row>
    <row r="42" spans="1:20" x14ac:dyDescent="0.25">
      <c r="A42" s="267"/>
      <c r="B42" s="6"/>
      <c r="C42" s="271"/>
      <c r="D42" s="271"/>
      <c r="E42" s="271"/>
      <c r="F42" s="271"/>
      <c r="G42" s="271"/>
      <c r="H42" s="271"/>
      <c r="I42" s="271"/>
      <c r="J42" s="271"/>
      <c r="K42" s="271"/>
      <c r="L42" s="271"/>
      <c r="M42" s="271"/>
      <c r="N42" s="271"/>
      <c r="O42" s="271"/>
      <c r="T42" s="264"/>
    </row>
    <row r="43" spans="1:20" x14ac:dyDescent="0.25">
      <c r="A43" s="273"/>
      <c r="B43" s="6"/>
      <c r="C43" s="271"/>
      <c r="D43" s="271"/>
      <c r="E43" s="271"/>
      <c r="F43" s="271"/>
      <c r="G43" s="271"/>
      <c r="H43" s="271"/>
      <c r="I43" s="271"/>
      <c r="J43" s="271"/>
      <c r="K43" s="271"/>
      <c r="L43" s="271"/>
      <c r="M43" s="271"/>
      <c r="N43" s="271"/>
      <c r="O43" s="271"/>
      <c r="T43" s="264"/>
    </row>
    <row r="44" spans="1:20" x14ac:dyDescent="0.25">
      <c r="A44" s="267"/>
      <c r="B44" s="6"/>
      <c r="C44" s="271"/>
      <c r="D44" s="271"/>
      <c r="E44" s="271"/>
      <c r="F44" s="271"/>
      <c r="G44" s="271"/>
      <c r="H44" s="271"/>
      <c r="I44" s="271"/>
      <c r="J44" s="271"/>
      <c r="K44" s="271"/>
      <c r="L44" s="271"/>
      <c r="M44" s="271"/>
      <c r="N44" s="271"/>
      <c r="O44" s="271"/>
      <c r="T44" s="264"/>
    </row>
    <row r="45" spans="1:20" x14ac:dyDescent="0.25">
      <c r="A45" s="267"/>
      <c r="B45" s="6"/>
      <c r="C45" s="271"/>
      <c r="D45" s="271"/>
      <c r="E45" s="271"/>
      <c r="F45" s="271"/>
      <c r="G45" s="271"/>
      <c r="H45" s="271"/>
      <c r="I45" s="271"/>
      <c r="J45" s="271"/>
      <c r="K45" s="271"/>
      <c r="L45" s="271"/>
      <c r="M45" s="271"/>
      <c r="N45" s="271"/>
      <c r="O45" s="271"/>
      <c r="T45" s="264"/>
    </row>
    <row r="46" spans="1:20" x14ac:dyDescent="0.25">
      <c r="A46" s="267"/>
      <c r="B46" s="6"/>
      <c r="C46" s="271"/>
      <c r="D46" s="271"/>
      <c r="E46" s="271"/>
      <c r="F46" s="271"/>
      <c r="G46" s="271"/>
      <c r="H46" s="271"/>
      <c r="I46" s="271"/>
      <c r="J46" s="271"/>
      <c r="K46" s="271"/>
      <c r="L46" s="271"/>
      <c r="M46" s="271"/>
      <c r="N46" s="271"/>
      <c r="O46" s="271"/>
      <c r="T46" s="264"/>
    </row>
    <row r="47" spans="1:20" x14ac:dyDescent="0.25">
      <c r="A47" s="274"/>
      <c r="B47" s="6"/>
      <c r="C47" s="271"/>
      <c r="D47" s="271"/>
      <c r="E47" s="271"/>
      <c r="F47" s="271"/>
      <c r="G47" s="271"/>
      <c r="H47" s="271"/>
      <c r="I47" s="271"/>
      <c r="J47" s="271"/>
      <c r="K47" s="271"/>
      <c r="L47" s="271"/>
      <c r="M47" s="271"/>
      <c r="N47" s="271"/>
      <c r="O47" s="271"/>
      <c r="T47" s="264"/>
    </row>
    <row r="48" spans="1:20" x14ac:dyDescent="0.25">
      <c r="P48" s="10"/>
      <c r="T48" s="264"/>
    </row>
    <row r="49" spans="20:20" x14ac:dyDescent="0.25">
      <c r="T49" s="264"/>
    </row>
    <row r="50" spans="20:20" x14ac:dyDescent="0.25">
      <c r="T50" s="264"/>
    </row>
  </sheetData>
  <mergeCells count="2">
    <mergeCell ref="A1:O1"/>
    <mergeCell ref="A3:O3"/>
  </mergeCells>
  <pageMargins left="0.45" right="0.45" top="0.5" bottom="0.5" header="0.3" footer="0.3"/>
  <pageSetup scale="78" orientation="landscape" r:id="rId1"/>
  <customProperties>
    <customPr name="_pios_id" r:id="rId2"/>
  </customPropertie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1">
    <pageSetUpPr fitToPage="1"/>
  </sheetPr>
  <dimension ref="A1:M41"/>
  <sheetViews>
    <sheetView zoomScaleNormal="100" workbookViewId="0">
      <selection activeCell="A47" sqref="A47:K47"/>
    </sheetView>
  </sheetViews>
  <sheetFormatPr defaultRowHeight="15.75" x14ac:dyDescent="0.25"/>
  <cols>
    <col min="1" max="1" width="16" style="177" customWidth="1"/>
    <col min="2" max="4" width="11.375" style="177" customWidth="1"/>
    <col min="5" max="5" width="14" style="177" customWidth="1"/>
    <col min="6" max="6" width="12.125" style="177" customWidth="1"/>
    <col min="7" max="7" width="7.5" style="177" customWidth="1"/>
    <col min="8" max="8" width="10" style="177" customWidth="1"/>
    <col min="9" max="9" width="11" style="177" customWidth="1"/>
    <col min="10" max="10" width="17.75" style="177" bestFit="1" customWidth="1"/>
    <col min="11" max="11" width="17.5" style="177" customWidth="1"/>
    <col min="12" max="16384" width="9" style="177"/>
  </cols>
  <sheetData>
    <row r="1" spans="1:12" s="175" customFormat="1" ht="26.25" x14ac:dyDescent="0.4">
      <c r="A1" s="365" t="s">
        <v>525</v>
      </c>
      <c r="B1" s="365"/>
      <c r="C1" s="365"/>
      <c r="D1" s="365"/>
      <c r="E1" s="365"/>
      <c r="F1" s="365"/>
      <c r="G1" s="365"/>
      <c r="H1" s="365"/>
      <c r="I1" s="365"/>
      <c r="J1" s="365"/>
      <c r="K1" s="365"/>
    </row>
    <row r="2" spans="1:12" ht="4.5" customHeight="1" x14ac:dyDescent="0.25">
      <c r="A2" s="176"/>
      <c r="B2" s="176"/>
      <c r="C2" s="176"/>
      <c r="D2" s="176"/>
      <c r="E2" s="176"/>
      <c r="F2" s="176"/>
      <c r="G2" s="176"/>
    </row>
    <row r="3" spans="1:12" ht="18.75" customHeight="1" x14ac:dyDescent="0.3">
      <c r="A3" s="366" t="s">
        <v>565</v>
      </c>
      <c r="B3" s="366"/>
      <c r="C3" s="366"/>
      <c r="D3" s="366"/>
      <c r="E3" s="366"/>
      <c r="F3" s="366"/>
      <c r="G3" s="366"/>
      <c r="H3" s="366"/>
      <c r="I3" s="366"/>
      <c r="J3" s="366"/>
      <c r="K3" s="366"/>
    </row>
    <row r="4" spans="1:12" x14ac:dyDescent="0.25">
      <c r="J4" s="178"/>
      <c r="K4" s="178"/>
    </row>
    <row r="5" spans="1:12" x14ac:dyDescent="0.25">
      <c r="I5" s="235"/>
      <c r="J5" s="235"/>
      <c r="K5" s="235"/>
      <c r="L5" s="181"/>
    </row>
    <row r="6" spans="1:12" x14ac:dyDescent="0.25">
      <c r="H6" s="179" t="s">
        <v>123</v>
      </c>
      <c r="I6" s="180" t="s">
        <v>90</v>
      </c>
      <c r="J6" s="180" t="s">
        <v>566</v>
      </c>
      <c r="K6" s="180" t="s">
        <v>567</v>
      </c>
      <c r="L6" s="181"/>
    </row>
    <row r="7" spans="1:12" x14ac:dyDescent="0.25">
      <c r="H7" s="182">
        <v>1999</v>
      </c>
      <c r="I7" s="236">
        <v>1208519</v>
      </c>
      <c r="J7" s="183">
        <v>8691.6440000000002</v>
      </c>
      <c r="K7" s="183">
        <v>217.40199999999999</v>
      </c>
      <c r="L7" s="181"/>
    </row>
    <row r="8" spans="1:12" x14ac:dyDescent="0.25">
      <c r="H8" s="182">
        <v>2000</v>
      </c>
      <c r="I8" s="236">
        <v>1247856</v>
      </c>
      <c r="J8" s="183">
        <v>9864.06</v>
      </c>
      <c r="K8" s="183">
        <v>241.351</v>
      </c>
      <c r="L8" s="181"/>
    </row>
    <row r="9" spans="1:12" x14ac:dyDescent="0.25">
      <c r="H9" s="182">
        <v>2001</v>
      </c>
      <c r="I9" s="236">
        <v>1324901</v>
      </c>
      <c r="J9" s="183">
        <v>11078.753000000001</v>
      </c>
      <c r="K9" s="183">
        <v>272.81700000000001</v>
      </c>
      <c r="L9" s="181"/>
    </row>
    <row r="10" spans="1:12" x14ac:dyDescent="0.25">
      <c r="H10" s="182">
        <v>2002</v>
      </c>
      <c r="I10" s="236">
        <v>1374134</v>
      </c>
      <c r="J10" s="183">
        <v>11486.496999999999</v>
      </c>
      <c r="K10" s="183">
        <v>284.12099999999998</v>
      </c>
      <c r="L10" s="181"/>
    </row>
    <row r="11" spans="1:12" x14ac:dyDescent="0.25">
      <c r="H11" s="182">
        <v>2003</v>
      </c>
      <c r="I11" s="236">
        <v>1377185</v>
      </c>
      <c r="J11" s="183">
        <v>11488.772999999999</v>
      </c>
      <c r="K11" s="183">
        <v>284.35500000000002</v>
      </c>
      <c r="L11" s="181"/>
    </row>
    <row r="12" spans="1:12" x14ac:dyDescent="0.25">
      <c r="H12" s="182">
        <v>2004</v>
      </c>
      <c r="I12" s="236">
        <v>1354894</v>
      </c>
      <c r="J12" s="183">
        <v>11860.439</v>
      </c>
      <c r="K12" s="183">
        <v>322.31400000000002</v>
      </c>
      <c r="L12" s="181"/>
    </row>
    <row r="13" spans="1:12" x14ac:dyDescent="0.25">
      <c r="H13" s="182">
        <v>2005</v>
      </c>
      <c r="I13" s="236">
        <v>1334905</v>
      </c>
      <c r="J13" s="183">
        <v>11819.911</v>
      </c>
      <c r="K13" s="183">
        <v>320.28399999999999</v>
      </c>
      <c r="L13" s="181"/>
    </row>
    <row r="14" spans="1:12" x14ac:dyDescent="0.25">
      <c r="H14" s="182">
        <v>2006</v>
      </c>
      <c r="I14" s="236">
        <v>1286696</v>
      </c>
      <c r="J14" s="183">
        <v>11530.714</v>
      </c>
      <c r="K14" s="183">
        <v>312.09100000000001</v>
      </c>
      <c r="L14" s="181"/>
    </row>
    <row r="15" spans="1:12" x14ac:dyDescent="0.25">
      <c r="H15" s="182">
        <v>2007</v>
      </c>
      <c r="I15" s="236">
        <v>1298565</v>
      </c>
      <c r="J15" s="183">
        <v>11550.111000000001</v>
      </c>
      <c r="K15" s="183">
        <v>312.28899999999999</v>
      </c>
      <c r="L15" s="181"/>
    </row>
    <row r="16" spans="1:12" x14ac:dyDescent="0.25">
      <c r="H16" s="182">
        <v>2008</v>
      </c>
      <c r="I16" s="236">
        <v>1331530</v>
      </c>
      <c r="J16" s="183">
        <v>11534.468000000001</v>
      </c>
      <c r="K16" s="183">
        <v>311.61200000000002</v>
      </c>
      <c r="L16" s="181"/>
    </row>
    <row r="17" spans="1:13" x14ac:dyDescent="0.25">
      <c r="H17" s="182">
        <v>2009</v>
      </c>
      <c r="I17" s="236">
        <v>1399853</v>
      </c>
      <c r="J17" s="183">
        <v>11824.785</v>
      </c>
      <c r="K17" s="183">
        <v>319.77999999999997</v>
      </c>
      <c r="L17" s="181"/>
    </row>
    <row r="18" spans="1:13" x14ac:dyDescent="0.25">
      <c r="H18" s="182">
        <v>2010</v>
      </c>
      <c r="I18" s="236">
        <v>1410177</v>
      </c>
      <c r="J18" s="183">
        <v>11736.084999999999</v>
      </c>
      <c r="K18" s="183">
        <v>316.70499999999998</v>
      </c>
      <c r="L18" s="181"/>
    </row>
    <row r="19" spans="1:13" x14ac:dyDescent="0.25">
      <c r="H19" s="182">
        <v>2011</v>
      </c>
      <c r="I19" s="236">
        <v>1362972</v>
      </c>
      <c r="J19" s="183">
        <v>11323.341</v>
      </c>
      <c r="K19" s="183">
        <v>304.97699999999998</v>
      </c>
      <c r="L19" s="181"/>
    </row>
    <row r="20" spans="1:13" x14ac:dyDescent="0.25">
      <c r="H20" s="182">
        <v>2012</v>
      </c>
      <c r="I20" s="236">
        <v>1292424</v>
      </c>
      <c r="J20" s="183">
        <v>10977.112999999999</v>
      </c>
      <c r="K20" s="183">
        <v>293.71199999999999</v>
      </c>
      <c r="L20" s="181"/>
    </row>
    <row r="21" spans="1:13" x14ac:dyDescent="0.25">
      <c r="H21" s="182">
        <v>2013</v>
      </c>
      <c r="I21" s="236">
        <v>1261195</v>
      </c>
      <c r="J21" s="183">
        <v>10855.847</v>
      </c>
      <c r="K21" s="183">
        <v>290.04199999999997</v>
      </c>
    </row>
    <row r="22" spans="1:13" x14ac:dyDescent="0.25">
      <c r="H22" s="182">
        <v>2014</v>
      </c>
      <c r="I22" s="236">
        <v>1232090</v>
      </c>
      <c r="J22" s="183">
        <v>10593.489</v>
      </c>
      <c r="K22" s="183">
        <v>282.44600000000003</v>
      </c>
    </row>
    <row r="23" spans="1:13" x14ac:dyDescent="0.25">
      <c r="H23" s="182">
        <v>2015</v>
      </c>
      <c r="I23" s="236">
        <v>1209045</v>
      </c>
      <c r="J23" s="183">
        <v>10268.879000000001</v>
      </c>
      <c r="K23" s="183">
        <v>273.303</v>
      </c>
    </row>
    <row r="24" spans="1:13" x14ac:dyDescent="0.25">
      <c r="H24" s="182">
        <v>2016</v>
      </c>
      <c r="I24" s="236">
        <v>1184543</v>
      </c>
      <c r="J24" s="183">
        <v>9949.0059999999994</v>
      </c>
      <c r="K24" s="183">
        <v>264.185</v>
      </c>
    </row>
    <row r="25" spans="1:13" x14ac:dyDescent="0.25">
      <c r="H25" s="182">
        <v>2017</v>
      </c>
      <c r="I25" s="236">
        <v>1144601</v>
      </c>
      <c r="J25" s="183">
        <v>9680.900004000001</v>
      </c>
      <c r="K25" s="183">
        <v>256.96695199999999</v>
      </c>
    </row>
    <row r="26" spans="1:13" x14ac:dyDescent="0.25">
      <c r="H26" s="182">
        <v>2018</v>
      </c>
      <c r="I26" s="236">
        <v>1115050</v>
      </c>
      <c r="J26" s="183">
        <v>9349.3247159999992</v>
      </c>
      <c r="K26" s="183">
        <v>247.79267899999999</v>
      </c>
    </row>
    <row r="28" spans="1:13" x14ac:dyDescent="0.25">
      <c r="H28" s="187"/>
      <c r="I28" s="187"/>
      <c r="J28" s="187"/>
      <c r="K28" s="189"/>
      <c r="M28" s="187"/>
    </row>
    <row r="29" spans="1:13" x14ac:dyDescent="0.25">
      <c r="A29" s="367" t="s">
        <v>568</v>
      </c>
      <c r="B29" s="367"/>
      <c r="C29" s="367"/>
      <c r="D29" s="367"/>
      <c r="E29" s="191"/>
      <c r="F29" s="237" t="s">
        <v>62</v>
      </c>
      <c r="G29" s="237"/>
      <c r="H29" s="190"/>
      <c r="I29" s="190"/>
      <c r="J29" s="190"/>
      <c r="K29" s="190"/>
      <c r="L29" s="187"/>
    </row>
    <row r="30" spans="1:13" ht="15.75" customHeight="1" x14ac:dyDescent="0.25"/>
    <row r="31" spans="1:13" ht="15.75" customHeight="1" x14ac:dyDescent="0.25">
      <c r="A31" s="238"/>
      <c r="B31" s="216" t="s">
        <v>569</v>
      </c>
      <c r="C31" s="216" t="s">
        <v>570</v>
      </c>
      <c r="D31" s="216" t="s">
        <v>571</v>
      </c>
      <c r="E31" s="216"/>
      <c r="F31" s="368" t="s">
        <v>572</v>
      </c>
      <c r="G31" s="368"/>
      <c r="H31" s="368"/>
      <c r="I31" s="368"/>
      <c r="J31" s="368"/>
      <c r="K31" s="368"/>
    </row>
    <row r="32" spans="1:13" ht="15.75" customHeight="1" x14ac:dyDescent="0.25">
      <c r="A32" s="182">
        <v>1998</v>
      </c>
      <c r="B32" s="236">
        <v>6500</v>
      </c>
      <c r="C32" s="241" t="s">
        <v>635</v>
      </c>
      <c r="D32" s="236">
        <v>250</v>
      </c>
      <c r="E32" s="236"/>
      <c r="F32" s="368"/>
      <c r="G32" s="368"/>
      <c r="H32" s="368"/>
      <c r="I32" s="368"/>
      <c r="J32" s="368"/>
      <c r="K32" s="368"/>
    </row>
    <row r="33" spans="1:11" x14ac:dyDescent="0.25">
      <c r="A33" s="182">
        <v>1999</v>
      </c>
      <c r="B33" s="236">
        <v>6500</v>
      </c>
      <c r="C33" s="236">
        <v>6500</v>
      </c>
      <c r="D33" s="236">
        <v>250</v>
      </c>
      <c r="E33" s="236"/>
      <c r="F33" s="368"/>
      <c r="G33" s="368"/>
      <c r="H33" s="368"/>
      <c r="I33" s="368"/>
      <c r="J33" s="368"/>
      <c r="K33" s="368"/>
    </row>
    <row r="34" spans="1:11" x14ac:dyDescent="0.25">
      <c r="A34" s="182">
        <v>2000</v>
      </c>
      <c r="B34" s="236">
        <v>6500</v>
      </c>
      <c r="C34" s="236">
        <v>7500</v>
      </c>
      <c r="D34" s="236">
        <v>250</v>
      </c>
      <c r="E34" s="236"/>
      <c r="F34" s="368"/>
      <c r="G34" s="368"/>
      <c r="H34" s="368"/>
      <c r="I34" s="368"/>
      <c r="J34" s="368"/>
      <c r="K34" s="368"/>
    </row>
    <row r="35" spans="1:11" x14ac:dyDescent="0.25">
      <c r="A35" s="182">
        <v>2001</v>
      </c>
      <c r="B35" s="236">
        <v>6500</v>
      </c>
      <c r="C35" s="236">
        <v>8500</v>
      </c>
      <c r="D35" s="236">
        <v>250</v>
      </c>
      <c r="E35" s="236"/>
      <c r="F35" s="368"/>
      <c r="G35" s="368"/>
      <c r="H35" s="368"/>
      <c r="I35" s="368"/>
      <c r="J35" s="368"/>
      <c r="K35" s="368"/>
    </row>
    <row r="36" spans="1:11" x14ac:dyDescent="0.25">
      <c r="A36" s="182" t="s">
        <v>391</v>
      </c>
      <c r="B36" s="236">
        <v>6500</v>
      </c>
      <c r="C36" s="236">
        <v>9000</v>
      </c>
      <c r="D36" s="236">
        <v>250</v>
      </c>
      <c r="E36" s="236"/>
      <c r="F36" s="368"/>
      <c r="G36" s="368"/>
      <c r="H36" s="368"/>
      <c r="I36" s="368"/>
      <c r="J36" s="368"/>
      <c r="K36" s="368"/>
    </row>
    <row r="37" spans="1:11" x14ac:dyDescent="0.25">
      <c r="A37" s="182" t="s">
        <v>530</v>
      </c>
      <c r="B37" s="236">
        <v>6500</v>
      </c>
      <c r="C37" s="236">
        <v>9500</v>
      </c>
      <c r="D37" s="236">
        <v>250</v>
      </c>
      <c r="E37" s="236"/>
      <c r="F37" s="368"/>
      <c r="G37" s="368"/>
      <c r="H37" s="368"/>
      <c r="I37" s="368"/>
      <c r="J37" s="368"/>
      <c r="K37" s="368"/>
    </row>
    <row r="38" spans="1:11" x14ac:dyDescent="0.25">
      <c r="A38" s="182"/>
      <c r="B38" s="236"/>
      <c r="C38" s="236"/>
      <c r="D38" s="236"/>
      <c r="E38" s="236"/>
      <c r="F38" s="227"/>
      <c r="G38" s="227"/>
      <c r="H38" s="227"/>
      <c r="I38" s="227"/>
      <c r="J38" s="227"/>
      <c r="K38" s="227"/>
    </row>
    <row r="39" spans="1:11" x14ac:dyDescent="0.25">
      <c r="A39" s="177" t="s">
        <v>573</v>
      </c>
      <c r="F39" s="227"/>
      <c r="G39" s="227"/>
      <c r="H39" s="227"/>
      <c r="I39" s="227"/>
      <c r="J39" s="227"/>
    </row>
    <row r="40" spans="1:11" x14ac:dyDescent="0.25">
      <c r="H40" s="227"/>
      <c r="I40" s="227"/>
      <c r="J40" s="227"/>
      <c r="K40" s="227"/>
    </row>
    <row r="41" spans="1:11" x14ac:dyDescent="0.25">
      <c r="H41" s="227"/>
      <c r="I41" s="227"/>
      <c r="J41" s="227"/>
      <c r="K41" s="227"/>
    </row>
  </sheetData>
  <mergeCells count="4">
    <mergeCell ref="A1:K1"/>
    <mergeCell ref="A3:K3"/>
    <mergeCell ref="A29:D29"/>
    <mergeCell ref="F31:K37"/>
  </mergeCells>
  <pageMargins left="0.45" right="0.45" top="0.5" bottom="0.5" header="0.3" footer="0.3"/>
  <pageSetup scale="73" orientation="landscape" r:id="rId1"/>
  <customProperties>
    <customPr name="_pios_id" r:id="rId2"/>
  </customProperties>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D0CC9-030A-454D-ABCD-54C4E72F13AE}">
  <sheetPr>
    <pageSetUpPr fitToPage="1"/>
  </sheetPr>
  <dimension ref="A1:P40"/>
  <sheetViews>
    <sheetView zoomScaleNormal="100" workbookViewId="0">
      <selection activeCell="A47" sqref="A47:J47"/>
    </sheetView>
  </sheetViews>
  <sheetFormatPr defaultRowHeight="15.75" x14ac:dyDescent="0.25"/>
  <cols>
    <col min="1" max="1" width="24.875" customWidth="1"/>
    <col min="2" max="2" width="13.75" customWidth="1"/>
    <col min="3" max="3" width="12.375" customWidth="1"/>
    <col min="4" max="4" width="7.5" customWidth="1"/>
    <col min="5" max="5" width="33.125" customWidth="1"/>
    <col min="6" max="6" width="7.5" customWidth="1"/>
    <col min="7" max="7" width="11.25" bestFit="1" customWidth="1"/>
    <col min="8" max="8" width="9.875" bestFit="1" customWidth="1"/>
    <col min="9" max="10" width="9.875" customWidth="1"/>
  </cols>
  <sheetData>
    <row r="1" spans="1:10" s="2" customFormat="1" ht="26.25" x14ac:dyDescent="0.4">
      <c r="A1" s="336" t="s">
        <v>316</v>
      </c>
      <c r="B1" s="336"/>
      <c r="C1" s="336"/>
      <c r="D1" s="336"/>
      <c r="E1" s="336"/>
      <c r="F1" s="336"/>
      <c r="G1" s="336"/>
      <c r="H1" s="336"/>
      <c r="I1" s="336"/>
      <c r="J1" s="336"/>
    </row>
    <row r="2" spans="1:10" ht="4.5" customHeight="1" x14ac:dyDescent="0.25">
      <c r="A2" s="257"/>
      <c r="B2" s="257"/>
      <c r="C2" s="257"/>
      <c r="D2" s="257"/>
      <c r="E2" s="257"/>
    </row>
    <row r="3" spans="1:10" ht="18.75" x14ac:dyDescent="0.3">
      <c r="A3" s="337" t="s">
        <v>293</v>
      </c>
      <c r="B3" s="337"/>
      <c r="C3" s="337"/>
      <c r="D3" s="337"/>
      <c r="E3" s="337"/>
      <c r="F3" s="337"/>
      <c r="G3" s="337"/>
      <c r="H3" s="337"/>
      <c r="I3" s="337"/>
      <c r="J3" s="337"/>
    </row>
    <row r="5" spans="1:10" x14ac:dyDescent="0.25">
      <c r="G5" s="3" t="s">
        <v>42</v>
      </c>
      <c r="H5" s="18" t="s">
        <v>294</v>
      </c>
      <c r="I5" s="18" t="s">
        <v>519</v>
      </c>
      <c r="J5" s="18" t="s">
        <v>520</v>
      </c>
    </row>
    <row r="6" spans="1:10" x14ac:dyDescent="0.25">
      <c r="G6" t="s">
        <v>43</v>
      </c>
      <c r="H6" s="138">
        <v>268.81595611</v>
      </c>
      <c r="I6" s="138">
        <v>47.047517429999999</v>
      </c>
      <c r="J6" s="138">
        <v>0</v>
      </c>
    </row>
    <row r="7" spans="1:10" x14ac:dyDescent="0.25">
      <c r="G7" t="s">
        <v>44</v>
      </c>
      <c r="H7" s="138">
        <v>290.47247284000008</v>
      </c>
      <c r="I7" s="138">
        <v>50.873897960000001</v>
      </c>
      <c r="J7" s="138">
        <v>0</v>
      </c>
    </row>
    <row r="8" spans="1:10" x14ac:dyDescent="0.25">
      <c r="G8" t="s">
        <v>45</v>
      </c>
      <c r="H8" s="138">
        <v>362.56104375999996</v>
      </c>
      <c r="I8" s="138">
        <v>20.399999999999999</v>
      </c>
      <c r="J8" s="138">
        <v>0</v>
      </c>
    </row>
    <row r="9" spans="1:10" x14ac:dyDescent="0.25">
      <c r="G9" t="s">
        <v>46</v>
      </c>
      <c r="H9" s="138">
        <v>400.59</v>
      </c>
      <c r="I9" s="138">
        <v>68.455610030000003</v>
      </c>
      <c r="J9" s="138">
        <v>0</v>
      </c>
    </row>
    <row r="10" spans="1:10" x14ac:dyDescent="0.25">
      <c r="G10" t="s">
        <v>47</v>
      </c>
      <c r="H10" s="138">
        <v>472.53899999999999</v>
      </c>
      <c r="I10" s="138">
        <v>81.928263750000013</v>
      </c>
      <c r="J10" s="138">
        <v>0</v>
      </c>
    </row>
    <row r="11" spans="1:10" x14ac:dyDescent="0.25">
      <c r="G11" t="s">
        <v>48</v>
      </c>
      <c r="H11" s="138">
        <v>552.45031314999994</v>
      </c>
      <c r="I11" s="138">
        <v>96.879041010000009</v>
      </c>
      <c r="J11" s="138">
        <v>0</v>
      </c>
    </row>
    <row r="12" spans="1:10" x14ac:dyDescent="0.25">
      <c r="G12" t="s">
        <v>49</v>
      </c>
      <c r="H12" s="138">
        <v>570.99383551000005</v>
      </c>
      <c r="I12" s="138">
        <v>12.41439913</v>
      </c>
      <c r="J12" s="138">
        <v>0</v>
      </c>
    </row>
    <row r="13" spans="1:10" x14ac:dyDescent="0.25">
      <c r="G13" t="s">
        <v>50</v>
      </c>
      <c r="H13" s="138">
        <v>429.54025361000004</v>
      </c>
      <c r="I13" s="138">
        <v>77.200411039999992</v>
      </c>
      <c r="J13" s="138">
        <v>0</v>
      </c>
    </row>
    <row r="14" spans="1:10" x14ac:dyDescent="0.25">
      <c r="G14" t="s">
        <v>51</v>
      </c>
      <c r="H14" s="138">
        <v>294.46446983999999</v>
      </c>
      <c r="I14" s="138">
        <v>54.028772620000012</v>
      </c>
      <c r="J14" s="138">
        <v>0</v>
      </c>
    </row>
    <row r="15" spans="1:10" x14ac:dyDescent="0.25">
      <c r="G15" t="s">
        <v>52</v>
      </c>
      <c r="H15" s="138">
        <v>296.03317700000002</v>
      </c>
      <c r="I15" s="138">
        <v>50.392303309999996</v>
      </c>
      <c r="J15" s="138">
        <v>0</v>
      </c>
    </row>
    <row r="16" spans="1:10" x14ac:dyDescent="0.25">
      <c r="G16" t="s">
        <v>53</v>
      </c>
      <c r="H16" s="138">
        <v>279.15089147000003</v>
      </c>
      <c r="I16" s="138">
        <v>50.167066290000001</v>
      </c>
      <c r="J16" s="138">
        <v>0</v>
      </c>
    </row>
    <row r="17" spans="1:16" x14ac:dyDescent="0.25">
      <c r="G17" t="s">
        <v>54</v>
      </c>
      <c r="H17" s="138">
        <v>292.15239932999998</v>
      </c>
      <c r="I17" s="138">
        <v>51.202573089999994</v>
      </c>
      <c r="J17" s="138">
        <v>0</v>
      </c>
    </row>
    <row r="18" spans="1:16" x14ac:dyDescent="0.25">
      <c r="G18" t="s">
        <v>55</v>
      </c>
      <c r="H18" s="138">
        <v>338.74488817000002</v>
      </c>
      <c r="I18" s="138">
        <v>58.316542549999994</v>
      </c>
      <c r="J18" s="138">
        <v>0</v>
      </c>
    </row>
    <row r="19" spans="1:16" x14ac:dyDescent="0.25">
      <c r="G19" t="s">
        <v>56</v>
      </c>
      <c r="H19" s="138">
        <v>375.40818440000004</v>
      </c>
      <c r="I19" s="138">
        <v>64.806493000000003</v>
      </c>
      <c r="J19" s="138">
        <v>0</v>
      </c>
    </row>
    <row r="20" spans="1:16" x14ac:dyDescent="0.25">
      <c r="G20" t="s">
        <v>57</v>
      </c>
      <c r="H20" s="138">
        <v>413.77895976000002</v>
      </c>
      <c r="I20" s="138">
        <v>71.84121617000001</v>
      </c>
      <c r="J20" s="138">
        <v>0</v>
      </c>
    </row>
    <row r="21" spans="1:16" x14ac:dyDescent="0.25">
      <c r="G21" t="s">
        <v>58</v>
      </c>
      <c r="H21" s="138">
        <v>481.71995185000003</v>
      </c>
      <c r="I21" s="138">
        <v>82.716999999999999</v>
      </c>
      <c r="J21" s="138">
        <v>0</v>
      </c>
    </row>
    <row r="22" spans="1:16" x14ac:dyDescent="0.25">
      <c r="G22" t="s">
        <v>59</v>
      </c>
      <c r="H22" s="138">
        <v>478.00543053000007</v>
      </c>
      <c r="I22" s="138">
        <v>86.406000000000006</v>
      </c>
      <c r="J22" s="138">
        <v>12.667999999999999</v>
      </c>
    </row>
    <row r="23" spans="1:16" x14ac:dyDescent="0.25">
      <c r="G23" t="s">
        <v>60</v>
      </c>
      <c r="H23" s="138">
        <v>514.4407291</v>
      </c>
      <c r="I23" s="138">
        <v>95.100999999999999</v>
      </c>
      <c r="J23" s="138">
        <v>17.395</v>
      </c>
    </row>
    <row r="24" spans="1:16" x14ac:dyDescent="0.25">
      <c r="G24" t="s">
        <v>61</v>
      </c>
      <c r="H24" s="138">
        <v>533.98096799999996</v>
      </c>
      <c r="I24" s="138">
        <v>97.289000000000001</v>
      </c>
      <c r="J24" s="138">
        <v>25</v>
      </c>
    </row>
    <row r="25" spans="1:16" x14ac:dyDescent="0.25">
      <c r="G25" t="s">
        <v>640</v>
      </c>
      <c r="H25" s="138">
        <v>497.79232431000003</v>
      </c>
      <c r="I25" s="138">
        <v>99.03208798</v>
      </c>
      <c r="J25" s="138">
        <v>40</v>
      </c>
    </row>
    <row r="28" spans="1:16" x14ac:dyDescent="0.25">
      <c r="A28" s="341" t="s">
        <v>295</v>
      </c>
      <c r="B28" s="341"/>
      <c r="C28" s="341"/>
      <c r="D28" s="341"/>
      <c r="E28" s="341"/>
      <c r="F28" s="341"/>
      <c r="G28" s="341"/>
      <c r="H28" s="341"/>
      <c r="I28" s="341"/>
      <c r="J28" s="341"/>
    </row>
    <row r="29" spans="1:16" x14ac:dyDescent="0.25">
      <c r="E29" s="162"/>
    </row>
    <row r="30" spans="1:16" x14ac:dyDescent="0.25">
      <c r="A30" s="378" t="s">
        <v>315</v>
      </c>
      <c r="B30" s="378"/>
      <c r="C30" s="378"/>
      <c r="D30" s="10"/>
      <c r="E30" s="378" t="s">
        <v>314</v>
      </c>
      <c r="F30" s="378"/>
      <c r="G30" s="378"/>
      <c r="H30" s="378"/>
      <c r="I30" s="378"/>
      <c r="J30" s="378"/>
      <c r="K30" s="10"/>
      <c r="L30" s="10"/>
      <c r="M30" s="10"/>
    </row>
    <row r="31" spans="1:16" ht="15.75" customHeight="1" x14ac:dyDescent="0.25">
      <c r="F31" s="250"/>
      <c r="G31" s="250"/>
      <c r="H31" s="250"/>
      <c r="I31" s="250"/>
      <c r="J31" s="250"/>
      <c r="K31" s="250"/>
      <c r="L31" s="250"/>
      <c r="M31" s="250"/>
      <c r="N31" s="250"/>
      <c r="O31" s="250"/>
      <c r="P31" s="250"/>
    </row>
    <row r="32" spans="1:16" x14ac:dyDescent="0.25">
      <c r="B32" s="11" t="s">
        <v>411</v>
      </c>
      <c r="E32" s="340" t="s">
        <v>642</v>
      </c>
      <c r="F32" s="340"/>
      <c r="G32" s="340"/>
      <c r="H32" s="340"/>
      <c r="I32" s="340"/>
      <c r="J32" s="340"/>
      <c r="K32" s="250"/>
      <c r="L32" s="250"/>
      <c r="M32" s="250"/>
      <c r="N32" s="250"/>
      <c r="O32" s="250"/>
      <c r="P32" s="250"/>
    </row>
    <row r="33" spans="1:10" x14ac:dyDescent="0.25">
      <c r="A33" t="s">
        <v>412</v>
      </c>
      <c r="B33" s="163">
        <v>0.15</v>
      </c>
      <c r="E33" s="340"/>
      <c r="F33" s="340"/>
      <c r="G33" s="340"/>
      <c r="H33" s="340"/>
      <c r="I33" s="340"/>
      <c r="J33" s="340"/>
    </row>
    <row r="34" spans="1:10" x14ac:dyDescent="0.25">
      <c r="A34" t="s">
        <v>413</v>
      </c>
      <c r="B34" s="163">
        <v>0.1</v>
      </c>
      <c r="E34" s="340"/>
      <c r="F34" s="340"/>
      <c r="G34" s="340"/>
      <c r="H34" s="340"/>
      <c r="I34" s="340"/>
      <c r="J34" s="340"/>
    </row>
    <row r="35" spans="1:10" x14ac:dyDescent="0.25">
      <c r="A35" t="s">
        <v>414</v>
      </c>
      <c r="B35" s="163">
        <v>7.4999999999999997E-2</v>
      </c>
      <c r="E35" s="250"/>
      <c r="F35" s="250"/>
      <c r="G35" s="250"/>
      <c r="H35" s="250"/>
      <c r="I35" s="250"/>
    </row>
    <row r="36" spans="1:10" x14ac:dyDescent="0.25">
      <c r="A36" t="s">
        <v>415</v>
      </c>
      <c r="B36" s="163">
        <v>0.15</v>
      </c>
      <c r="E36" s="250"/>
      <c r="F36" s="250"/>
      <c r="G36" s="250"/>
      <c r="H36" s="250"/>
      <c r="I36" s="250"/>
    </row>
    <row r="37" spans="1:10" x14ac:dyDescent="0.25">
      <c r="A37" t="s">
        <v>416</v>
      </c>
      <c r="B37" s="163">
        <v>2.1000000000000001E-2</v>
      </c>
    </row>
    <row r="38" spans="1:10" x14ac:dyDescent="0.25">
      <c r="A38" t="s">
        <v>417</v>
      </c>
      <c r="B38" s="163">
        <v>0.15</v>
      </c>
    </row>
    <row r="39" spans="1:10" x14ac:dyDescent="0.25">
      <c r="B39" s="163"/>
    </row>
    <row r="40" spans="1:10" ht="15.75" customHeight="1" x14ac:dyDescent="0.25"/>
  </sheetData>
  <mergeCells count="6">
    <mergeCell ref="E32:J34"/>
    <mergeCell ref="A1:J1"/>
    <mergeCell ref="A3:J3"/>
    <mergeCell ref="A28:J28"/>
    <mergeCell ref="A30:C30"/>
    <mergeCell ref="E30:J30"/>
  </mergeCells>
  <pageMargins left="0.45" right="0.45" top="0.5" bottom="0.5" header="0.3" footer="0.3"/>
  <pageSetup scale="73" orientation="landscape" r:id="rId1"/>
  <customProperties>
    <customPr name="_pios_id" r:id="rId2"/>
  </customProperties>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
    <pageSetUpPr fitToPage="1"/>
  </sheetPr>
  <dimension ref="A1:N39"/>
  <sheetViews>
    <sheetView workbookViewId="0">
      <selection activeCell="F41" sqref="F41"/>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bestFit="1" customWidth="1"/>
    <col min="10" max="10" width="2.875" customWidth="1"/>
    <col min="11" max="11" width="15" customWidth="1"/>
    <col min="12" max="13" width="10.5" customWidth="1"/>
    <col min="14" max="14" width="8.75" bestFit="1" customWidth="1"/>
  </cols>
  <sheetData>
    <row r="1" spans="1:14" s="2" customFormat="1" ht="26.25" x14ac:dyDescent="0.4">
      <c r="A1" s="336" t="s">
        <v>316</v>
      </c>
      <c r="B1" s="336"/>
      <c r="C1" s="336"/>
      <c r="D1" s="336"/>
      <c r="E1" s="336"/>
      <c r="F1" s="336"/>
      <c r="G1" s="336"/>
      <c r="H1" s="336"/>
      <c r="I1" s="336"/>
      <c r="J1" s="336"/>
      <c r="K1" s="336"/>
      <c r="L1" s="336"/>
      <c r="M1" s="336"/>
      <c r="N1" s="336"/>
    </row>
    <row r="2" spans="1:14" ht="4.5" customHeight="1" x14ac:dyDescent="0.25">
      <c r="A2" s="1"/>
      <c r="B2" s="1"/>
      <c r="C2" s="1"/>
      <c r="D2" s="1"/>
      <c r="E2" s="1"/>
      <c r="F2" s="1"/>
      <c r="G2" s="1"/>
      <c r="H2" s="1"/>
      <c r="I2" s="1"/>
      <c r="J2" s="1"/>
    </row>
    <row r="3" spans="1:14" ht="18.75" x14ac:dyDescent="0.3">
      <c r="A3" s="337" t="s">
        <v>521</v>
      </c>
      <c r="B3" s="337"/>
      <c r="C3" s="337"/>
      <c r="D3" s="337"/>
      <c r="E3" s="337"/>
      <c r="F3" s="337"/>
      <c r="G3" s="337"/>
      <c r="H3" s="337"/>
      <c r="I3" s="337"/>
      <c r="J3" s="337"/>
      <c r="K3" s="337"/>
      <c r="L3" s="337"/>
      <c r="M3" s="337"/>
      <c r="N3" s="337"/>
    </row>
    <row r="5" spans="1:14" x14ac:dyDescent="0.25">
      <c r="A5" s="142" t="s">
        <v>129</v>
      </c>
      <c r="B5" s="11" t="s">
        <v>61</v>
      </c>
      <c r="C5" s="11" t="s">
        <v>640</v>
      </c>
      <c r="D5" s="11" t="s">
        <v>130</v>
      </c>
      <c r="F5" s="142" t="s">
        <v>129</v>
      </c>
      <c r="G5" s="11" t="s">
        <v>61</v>
      </c>
      <c r="H5" s="11" t="s">
        <v>640</v>
      </c>
      <c r="I5" s="11" t="s">
        <v>130</v>
      </c>
      <c r="K5" s="142" t="s">
        <v>129</v>
      </c>
      <c r="L5" s="11" t="s">
        <v>61</v>
      </c>
      <c r="M5" s="11" t="s">
        <v>640</v>
      </c>
      <c r="N5" s="11" t="s">
        <v>130</v>
      </c>
    </row>
    <row r="6" spans="1:14" x14ac:dyDescent="0.25">
      <c r="A6" s="7" t="s">
        <v>131</v>
      </c>
      <c r="B6" s="56">
        <v>5053.7820000000002</v>
      </c>
      <c r="C6" s="56">
        <v>4349.7389999999996</v>
      </c>
      <c r="D6" s="57">
        <v>-0.13931012457601066</v>
      </c>
      <c r="E6" s="7"/>
      <c r="F6" s="7" t="s">
        <v>199</v>
      </c>
      <c r="G6" s="56">
        <v>594.95799999999997</v>
      </c>
      <c r="H6" s="56">
        <v>695.81</v>
      </c>
      <c r="I6" s="57">
        <v>0.16951112515505296</v>
      </c>
      <c r="J6" s="7"/>
      <c r="K6" s="7" t="s">
        <v>197</v>
      </c>
      <c r="L6" s="56">
        <v>806.70699999999999</v>
      </c>
      <c r="M6" s="56">
        <v>935.45600000000002</v>
      </c>
      <c r="N6" s="57">
        <v>0.15959821843618571</v>
      </c>
    </row>
    <row r="7" spans="1:14" x14ac:dyDescent="0.25">
      <c r="A7" s="7" t="s">
        <v>134</v>
      </c>
      <c r="B7" s="56">
        <v>59726.864999999998</v>
      </c>
      <c r="C7" s="56">
        <v>57591.37</v>
      </c>
      <c r="D7" s="57">
        <v>-3.5754346055162922E-2</v>
      </c>
      <c r="E7" s="7"/>
      <c r="F7" s="7" t="s">
        <v>132</v>
      </c>
      <c r="G7" s="56">
        <v>10101.475</v>
      </c>
      <c r="H7" s="56">
        <v>6992.2479999999996</v>
      </c>
      <c r="I7" s="57">
        <v>-0.30779930653691667</v>
      </c>
      <c r="J7" s="7"/>
      <c r="K7" s="7" t="s">
        <v>200</v>
      </c>
      <c r="L7" s="56">
        <v>18483.46</v>
      </c>
      <c r="M7" s="56">
        <v>16443.599999999999</v>
      </c>
      <c r="N7" s="57">
        <v>-0.11036137173451299</v>
      </c>
    </row>
    <row r="8" spans="1:14" x14ac:dyDescent="0.25">
      <c r="A8" s="7" t="s">
        <v>137</v>
      </c>
      <c r="B8" s="56">
        <v>1073.83</v>
      </c>
      <c r="C8" s="56">
        <v>1262.9891699999998</v>
      </c>
      <c r="D8" s="57">
        <v>0.17615373941871604</v>
      </c>
      <c r="E8" s="7"/>
      <c r="F8" s="7" t="s">
        <v>135</v>
      </c>
      <c r="G8" s="56">
        <v>2433.152</v>
      </c>
      <c r="H8" s="56">
        <v>2247.4699999999998</v>
      </c>
      <c r="I8" s="57">
        <v>-7.6313358146141375E-2</v>
      </c>
      <c r="J8" s="7"/>
      <c r="K8" s="7" t="s">
        <v>133</v>
      </c>
      <c r="L8" s="56">
        <v>1918.867</v>
      </c>
      <c r="M8" s="56">
        <v>1714.8119999999999</v>
      </c>
      <c r="N8" s="57">
        <v>-0.10634139833558032</v>
      </c>
    </row>
    <row r="9" spans="1:14" x14ac:dyDescent="0.25">
      <c r="A9" s="7" t="s">
        <v>140</v>
      </c>
      <c r="B9" s="56">
        <v>4821.2669999999998</v>
      </c>
      <c r="C9" s="56">
        <v>5282.5429999999997</v>
      </c>
      <c r="D9" s="57">
        <v>9.5675265443710078E-2</v>
      </c>
      <c r="E9" s="7"/>
      <c r="F9" s="7" t="s">
        <v>138</v>
      </c>
      <c r="G9" s="56">
        <v>172.721</v>
      </c>
      <c r="H9" s="56">
        <v>140.94211999999999</v>
      </c>
      <c r="I9" s="57">
        <v>-0.18398967120384901</v>
      </c>
      <c r="J9" s="7"/>
      <c r="K9" s="7" t="s">
        <v>136</v>
      </c>
      <c r="L9" s="56">
        <v>1406.6120000000001</v>
      </c>
      <c r="M9" s="56">
        <v>1234.4349999999999</v>
      </c>
      <c r="N9" s="57">
        <v>-0.12240546789022144</v>
      </c>
    </row>
    <row r="10" spans="1:14" x14ac:dyDescent="0.25">
      <c r="A10" s="7" t="s">
        <v>143</v>
      </c>
      <c r="B10" s="56">
        <v>1208.817</v>
      </c>
      <c r="C10" s="56">
        <v>1262.9860000000001</v>
      </c>
      <c r="D10" s="57">
        <v>4.4811580247465121E-2</v>
      </c>
      <c r="E10" s="7"/>
      <c r="F10" s="7" t="s">
        <v>141</v>
      </c>
      <c r="G10" s="56">
        <v>5896.8890000000001</v>
      </c>
      <c r="H10" s="56">
        <v>7536.8760000000002</v>
      </c>
      <c r="I10" s="57">
        <v>0.27811054269463109</v>
      </c>
      <c r="J10" s="7"/>
      <c r="K10" s="7" t="s">
        <v>139</v>
      </c>
      <c r="L10" s="56">
        <v>97525.474000000002</v>
      </c>
      <c r="M10" s="56">
        <v>89065.683999999994</v>
      </c>
      <c r="N10" s="57">
        <v>-8.6744413054583136E-2</v>
      </c>
    </row>
    <row r="11" spans="1:14" x14ac:dyDescent="0.25">
      <c r="A11" s="7" t="s">
        <v>146</v>
      </c>
      <c r="B11" s="56">
        <v>17686.197</v>
      </c>
      <c r="C11" s="56">
        <v>17549.486000000001</v>
      </c>
      <c r="D11" s="57">
        <v>-7.7298132549353804E-3</v>
      </c>
      <c r="E11" s="7"/>
      <c r="F11" s="7" t="s">
        <v>144</v>
      </c>
      <c r="G11" s="56">
        <v>329.40600000000001</v>
      </c>
      <c r="H11" s="56">
        <v>475.654</v>
      </c>
      <c r="I11" s="57">
        <v>0.44397491241811005</v>
      </c>
      <c r="J11" s="7"/>
      <c r="K11" s="7" t="s">
        <v>142</v>
      </c>
      <c r="L11" s="56">
        <v>3542.8229999999999</v>
      </c>
      <c r="M11" s="56">
        <v>3755.63</v>
      </c>
      <c r="N11" s="57">
        <v>6.0067070807658274E-2</v>
      </c>
    </row>
    <row r="12" spans="1:14" x14ac:dyDescent="0.25">
      <c r="A12" s="7" t="s">
        <v>149</v>
      </c>
      <c r="B12" s="56">
        <v>3053.8429999999998</v>
      </c>
      <c r="C12" s="56">
        <v>2633.4769999999999</v>
      </c>
      <c r="D12" s="57">
        <v>-0.13765147717155068</v>
      </c>
      <c r="E12" s="7"/>
      <c r="F12" s="7" t="s">
        <v>147</v>
      </c>
      <c r="G12" s="56">
        <v>1607.252</v>
      </c>
      <c r="H12" s="56">
        <v>1019.122</v>
      </c>
      <c r="I12" s="57">
        <v>-0.36592270533805527</v>
      </c>
      <c r="J12" s="7"/>
      <c r="K12" s="7" t="s">
        <v>145</v>
      </c>
      <c r="L12" s="56">
        <v>441.19400000000002</v>
      </c>
      <c r="M12" s="56">
        <v>496.17099999999999</v>
      </c>
      <c r="N12" s="57">
        <v>0.1246095821792681</v>
      </c>
    </row>
    <row r="13" spans="1:14" x14ac:dyDescent="0.25">
      <c r="A13" s="7" t="s">
        <v>152</v>
      </c>
      <c r="B13" s="56">
        <v>1580.2180000000001</v>
      </c>
      <c r="C13" s="56">
        <v>1343.3510000000001</v>
      </c>
      <c r="D13" s="57">
        <v>-0.14989514105015889</v>
      </c>
      <c r="E13" s="7"/>
      <c r="F13" s="7" t="s">
        <v>150</v>
      </c>
      <c r="G13" s="56">
        <v>1005.418</v>
      </c>
      <c r="H13" s="56">
        <v>1088.452</v>
      </c>
      <c r="I13" s="57">
        <v>8.2586546093266655E-2</v>
      </c>
      <c r="J13" s="7"/>
      <c r="K13" s="7" t="s">
        <v>148</v>
      </c>
      <c r="L13" s="56">
        <v>2999.9839999999999</v>
      </c>
      <c r="M13" s="56">
        <v>4642.6059999999998</v>
      </c>
      <c r="N13" s="57">
        <v>0.54754358689913007</v>
      </c>
    </row>
    <row r="14" spans="1:14" x14ac:dyDescent="0.25">
      <c r="A14" s="7" t="s">
        <v>155</v>
      </c>
      <c r="B14" s="56">
        <v>47996.964999999997</v>
      </c>
      <c r="C14" s="56">
        <v>43142.178</v>
      </c>
      <c r="D14" s="57">
        <v>-0.10114779132388885</v>
      </c>
      <c r="E14" s="7"/>
      <c r="F14" s="7" t="s">
        <v>153</v>
      </c>
      <c r="G14" s="56">
        <v>1573.873</v>
      </c>
      <c r="H14" s="56">
        <v>1498.665</v>
      </c>
      <c r="I14" s="57">
        <v>-4.7785304150970265E-2</v>
      </c>
      <c r="J14" s="7"/>
      <c r="K14" s="7" t="s">
        <v>151</v>
      </c>
      <c r="L14" s="56">
        <v>1270.5989999999999</v>
      </c>
      <c r="M14" s="56">
        <v>1025.277</v>
      </c>
      <c r="N14" s="57">
        <v>-0.19307586421837253</v>
      </c>
    </row>
    <row r="15" spans="1:14" x14ac:dyDescent="0.25">
      <c r="A15" s="7" t="s">
        <v>158</v>
      </c>
      <c r="B15" s="56">
        <v>11301.745999999999</v>
      </c>
      <c r="C15" s="56">
        <v>13028.277</v>
      </c>
      <c r="D15" s="57">
        <v>0.15276674949162738</v>
      </c>
      <c r="E15" s="7"/>
      <c r="F15" s="7" t="s">
        <v>156</v>
      </c>
      <c r="G15" s="56">
        <v>773.36400000000003</v>
      </c>
      <c r="H15" s="56">
        <v>673.96100000000001</v>
      </c>
      <c r="I15" s="57">
        <v>-0.1285332650601787</v>
      </c>
      <c r="J15" s="7"/>
      <c r="K15" s="7" t="s">
        <v>154</v>
      </c>
      <c r="L15" s="56">
        <v>1770.2049999999999</v>
      </c>
      <c r="M15" s="56">
        <v>1961.3440000000001</v>
      </c>
      <c r="N15" s="57">
        <v>0.10797562994116516</v>
      </c>
    </row>
    <row r="16" spans="1:14" x14ac:dyDescent="0.25">
      <c r="A16" s="7" t="s">
        <v>161</v>
      </c>
      <c r="B16" s="56">
        <v>2110.8220000000001</v>
      </c>
      <c r="C16" s="56">
        <v>4899.875</v>
      </c>
      <c r="D16" s="57">
        <v>1.32131131852899</v>
      </c>
      <c r="E16" s="7"/>
      <c r="F16" s="7" t="s">
        <v>159</v>
      </c>
      <c r="G16" s="56">
        <v>553.76400000000001</v>
      </c>
      <c r="H16" s="56">
        <v>614.851</v>
      </c>
      <c r="I16" s="57">
        <v>0.11031233521861306</v>
      </c>
      <c r="J16" s="7"/>
      <c r="K16" s="7" t="s">
        <v>157</v>
      </c>
      <c r="L16" s="56">
        <v>272.79899999999998</v>
      </c>
      <c r="M16" s="56">
        <v>277.69</v>
      </c>
      <c r="N16" s="57">
        <v>1.7928951352460976E-2</v>
      </c>
    </row>
    <row r="17" spans="1:14" x14ac:dyDescent="0.25">
      <c r="A17" s="7" t="s">
        <v>164</v>
      </c>
      <c r="B17" s="56">
        <v>138.874</v>
      </c>
      <c r="C17" s="56">
        <v>67.679000000000002</v>
      </c>
      <c r="D17" s="57">
        <v>-0.51265895704019471</v>
      </c>
      <c r="E17" s="7"/>
      <c r="F17" s="7" t="s">
        <v>162</v>
      </c>
      <c r="G17" s="56">
        <v>7055.4260000000004</v>
      </c>
      <c r="H17" s="56">
        <v>5603.4279999999999</v>
      </c>
      <c r="I17" s="57">
        <v>-0.20579877104515032</v>
      </c>
      <c r="J17" s="7"/>
      <c r="K17" s="7" t="s">
        <v>160</v>
      </c>
      <c r="L17" s="56">
        <v>1110.499</v>
      </c>
      <c r="M17" s="56">
        <v>1099.703</v>
      </c>
      <c r="N17" s="57">
        <v>-9.7217557152236012E-3</v>
      </c>
    </row>
    <row r="18" spans="1:14" x14ac:dyDescent="0.25">
      <c r="A18" s="7" t="s">
        <v>167</v>
      </c>
      <c r="B18" s="56">
        <v>2285.8980000000001</v>
      </c>
      <c r="C18" s="56">
        <v>2229.9699999999998</v>
      </c>
      <c r="D18" s="57">
        <v>-2.4466533502369936E-2</v>
      </c>
      <c r="E18" s="7"/>
      <c r="F18" s="7" t="s">
        <v>165</v>
      </c>
      <c r="G18" s="56">
        <v>28690.91</v>
      </c>
      <c r="H18" s="56">
        <v>25326.271000000001</v>
      </c>
      <c r="I18" s="57">
        <v>-0.11727195129049583</v>
      </c>
      <c r="J18" s="7"/>
      <c r="K18" s="7" t="s">
        <v>163</v>
      </c>
      <c r="L18" s="56">
        <v>1108.3530000000001</v>
      </c>
      <c r="M18" s="56">
        <v>983.947</v>
      </c>
      <c r="N18" s="57">
        <v>-0.11224402333913475</v>
      </c>
    </row>
    <row r="19" spans="1:14" x14ac:dyDescent="0.25">
      <c r="A19" s="7" t="s">
        <v>170</v>
      </c>
      <c r="B19" s="56">
        <v>8361.3590000000004</v>
      </c>
      <c r="C19" s="56">
        <v>7435.7049999999999</v>
      </c>
      <c r="D19" s="57">
        <v>-0.11070616630621888</v>
      </c>
      <c r="E19" s="7"/>
      <c r="F19" s="7" t="s">
        <v>168</v>
      </c>
      <c r="G19" s="56">
        <v>1906.549</v>
      </c>
      <c r="H19" s="56">
        <v>1943.0956299999998</v>
      </c>
      <c r="I19" s="57">
        <v>1.9168995918803944E-2</v>
      </c>
      <c r="J19" s="7"/>
      <c r="K19" s="7" t="s">
        <v>166</v>
      </c>
      <c r="L19" s="56">
        <v>1736.347</v>
      </c>
      <c r="M19" s="56">
        <v>1310.95</v>
      </c>
      <c r="N19" s="57">
        <v>-0.2449953839871869</v>
      </c>
    </row>
    <row r="20" spans="1:14" x14ac:dyDescent="0.25">
      <c r="A20" s="7" t="s">
        <v>173</v>
      </c>
      <c r="B20" s="56">
        <v>47646.603999999999</v>
      </c>
      <c r="C20" s="56">
        <v>45826.53</v>
      </c>
      <c r="D20" s="57">
        <v>-3.8199448590292007E-2</v>
      </c>
      <c r="E20" s="7"/>
      <c r="F20" s="7" t="s">
        <v>171</v>
      </c>
      <c r="G20" s="56">
        <v>6980.4409999999998</v>
      </c>
      <c r="H20" s="56">
        <v>5874.0240000000003</v>
      </c>
      <c r="I20" s="57">
        <v>-0.15850244991684614</v>
      </c>
      <c r="J20" s="7"/>
      <c r="K20" s="7" t="s">
        <v>169</v>
      </c>
      <c r="L20" s="56">
        <v>1009.095</v>
      </c>
      <c r="M20" s="56">
        <v>925.02700000000004</v>
      </c>
      <c r="N20" s="57">
        <v>-8.3310292886199955E-2</v>
      </c>
    </row>
    <row r="21" spans="1:14" x14ac:dyDescent="0.25">
      <c r="A21" s="7" t="s">
        <v>176</v>
      </c>
      <c r="B21" s="56">
        <v>606.48500000000001</v>
      </c>
      <c r="C21" s="56">
        <v>718.33699999999999</v>
      </c>
      <c r="D21" s="57">
        <v>0.18442665523467183</v>
      </c>
      <c r="E21" s="7"/>
      <c r="F21" s="7" t="s">
        <v>174</v>
      </c>
      <c r="G21" s="56">
        <v>20329.126</v>
      </c>
      <c r="H21" s="56">
        <v>20249.550999999999</v>
      </c>
      <c r="I21" s="57">
        <v>-3.9143345365659776E-3</v>
      </c>
      <c r="J21" s="7"/>
      <c r="K21" s="7" t="s">
        <v>172</v>
      </c>
      <c r="L21" s="56">
        <v>819.78099999999995</v>
      </c>
      <c r="M21" s="56">
        <v>728.59799999999996</v>
      </c>
      <c r="N21" s="57">
        <v>-0.11122848663240548</v>
      </c>
    </row>
    <row r="22" spans="1:14" x14ac:dyDescent="0.25">
      <c r="A22" s="7" t="s">
        <v>179</v>
      </c>
      <c r="B22" s="56">
        <v>1529.3030000000001</v>
      </c>
      <c r="C22" s="56">
        <v>1606.1310000000001</v>
      </c>
      <c r="D22" s="57">
        <v>5.0237264950111271E-2</v>
      </c>
      <c r="E22" s="7"/>
      <c r="F22" s="7" t="s">
        <v>177</v>
      </c>
      <c r="G22" s="56">
        <v>8563.2520000000004</v>
      </c>
      <c r="H22" s="56">
        <v>10337.578</v>
      </c>
      <c r="I22" s="57">
        <v>0.20720235723531188</v>
      </c>
      <c r="J22" s="7"/>
      <c r="K22" s="7" t="s">
        <v>175</v>
      </c>
      <c r="L22" s="56">
        <v>11682.656999999999</v>
      </c>
      <c r="M22" s="56">
        <v>9880.2189999999991</v>
      </c>
      <c r="N22" s="57">
        <v>-0.15428322512592818</v>
      </c>
    </row>
    <row r="23" spans="1:14" x14ac:dyDescent="0.25">
      <c r="A23" s="7" t="s">
        <v>182</v>
      </c>
      <c r="B23" s="56">
        <v>899.64400000000001</v>
      </c>
      <c r="C23" s="56">
        <v>953.673</v>
      </c>
      <c r="D23" s="57">
        <v>6.0055977697844876E-2</v>
      </c>
      <c r="E23" s="7"/>
      <c r="F23" s="7" t="s">
        <v>180</v>
      </c>
      <c r="G23" s="56">
        <v>3574.3910000000001</v>
      </c>
      <c r="H23" s="56">
        <v>3334.6179999999999</v>
      </c>
      <c r="I23" s="57">
        <v>-6.7080797819824456E-2</v>
      </c>
      <c r="J23" s="7"/>
      <c r="K23" s="7" t="s">
        <v>178</v>
      </c>
      <c r="L23" s="56">
        <v>2507.1909999999998</v>
      </c>
      <c r="M23" s="56">
        <v>2626.489</v>
      </c>
      <c r="N23" s="57">
        <v>4.7582334173982055E-2</v>
      </c>
    </row>
    <row r="24" spans="1:14" x14ac:dyDescent="0.25">
      <c r="A24" s="7" t="s">
        <v>185</v>
      </c>
      <c r="B24" s="56">
        <v>1953.9880000000001</v>
      </c>
      <c r="C24" s="56">
        <v>2097.8359999999998</v>
      </c>
      <c r="D24" s="57">
        <v>7.3617647600701552E-2</v>
      </c>
      <c r="E24" s="7"/>
      <c r="F24" s="7" t="s">
        <v>183</v>
      </c>
      <c r="G24" s="56">
        <v>1261.366</v>
      </c>
      <c r="H24" s="56">
        <v>624.226</v>
      </c>
      <c r="I24" s="57">
        <v>-0.50511905347060249</v>
      </c>
      <c r="J24" s="7"/>
      <c r="K24" s="7" t="s">
        <v>181</v>
      </c>
      <c r="L24" s="56">
        <v>11086.239</v>
      </c>
      <c r="M24" s="56">
        <v>11323.973</v>
      </c>
      <c r="N24" s="57">
        <v>2.1444062319060597E-2</v>
      </c>
    </row>
    <row r="25" spans="1:14" x14ac:dyDescent="0.25">
      <c r="A25" s="7" t="s">
        <v>188</v>
      </c>
      <c r="B25" s="56">
        <v>1617.635</v>
      </c>
      <c r="C25" s="56">
        <v>1780.232</v>
      </c>
      <c r="D25" s="57">
        <v>0.10051525838647168</v>
      </c>
      <c r="E25" s="7"/>
      <c r="F25" s="7" t="s">
        <v>186</v>
      </c>
      <c r="G25" s="56">
        <v>2765.663</v>
      </c>
      <c r="H25" s="56">
        <v>2915.72</v>
      </c>
      <c r="I25" s="57">
        <v>5.4257152805674336E-2</v>
      </c>
      <c r="J25" s="7"/>
      <c r="K25" s="7" t="s">
        <v>184</v>
      </c>
      <c r="L25" s="56">
        <v>602.678</v>
      </c>
      <c r="M25" s="56">
        <v>675.25800000000004</v>
      </c>
      <c r="N25" s="57">
        <v>0.12042915122171372</v>
      </c>
    </row>
    <row r="26" spans="1:14" x14ac:dyDescent="0.25">
      <c r="A26" s="7" t="s">
        <v>190</v>
      </c>
      <c r="B26" s="56">
        <v>15337.444</v>
      </c>
      <c r="C26" s="56">
        <v>16027.902</v>
      </c>
      <c r="D26" s="57">
        <v>4.5017800879990189E-2</v>
      </c>
      <c r="E26" s="7"/>
      <c r="F26" s="7" t="s">
        <v>189</v>
      </c>
      <c r="G26" s="56">
        <v>1088.711</v>
      </c>
      <c r="H26" s="56">
        <v>1016.907</v>
      </c>
      <c r="I26" s="57">
        <v>-6.5953223582750575E-2</v>
      </c>
      <c r="J26" s="7"/>
      <c r="K26" s="7" t="s">
        <v>187</v>
      </c>
      <c r="L26" s="56">
        <v>20585.273000000001</v>
      </c>
      <c r="M26" s="56">
        <v>25662.743999999999</v>
      </c>
      <c r="N26" s="57">
        <v>0.24665550949943671</v>
      </c>
    </row>
    <row r="27" spans="1:14" x14ac:dyDescent="0.25">
      <c r="A27" s="7" t="s">
        <v>193</v>
      </c>
      <c r="B27" s="56">
        <v>14757.944</v>
      </c>
      <c r="C27" s="56">
        <v>16202.915999999999</v>
      </c>
      <c r="D27" s="57">
        <v>9.7911470595090977E-2</v>
      </c>
      <c r="E27" s="7"/>
      <c r="F27" s="7" t="s">
        <v>191</v>
      </c>
      <c r="G27" s="56">
        <v>7431.5929999999998</v>
      </c>
      <c r="H27" s="56">
        <v>7889.2749999999996</v>
      </c>
      <c r="I27" s="57">
        <v>6.1585988360772781E-2</v>
      </c>
      <c r="J27" s="7"/>
      <c r="K27" s="7"/>
      <c r="L27" s="56"/>
      <c r="M27" s="56"/>
      <c r="N27" s="57"/>
    </row>
    <row r="28" spans="1:14" x14ac:dyDescent="0.25">
      <c r="A28" s="7" t="s">
        <v>196</v>
      </c>
      <c r="B28" s="56">
        <v>36232.642999999996</v>
      </c>
      <c r="C28" s="56">
        <v>34560.999000000003</v>
      </c>
      <c r="D28" s="57">
        <v>-4.6136407989888939E-2</v>
      </c>
      <c r="E28" s="7"/>
      <c r="F28" s="7" t="s">
        <v>194</v>
      </c>
      <c r="G28" s="56">
        <v>66897.900999999998</v>
      </c>
      <c r="H28" s="56">
        <v>63040.385000000002</v>
      </c>
      <c r="I28" s="57">
        <v>-5.766273593546678E-2</v>
      </c>
      <c r="J28" s="7"/>
      <c r="K28" s="58" t="s">
        <v>21</v>
      </c>
      <c r="L28" s="59">
        <v>651256.6109999998</v>
      </c>
      <c r="M28" s="59">
        <v>629762.92391999986</v>
      </c>
      <c r="N28" s="60">
        <v>-3.3003407131632079E-2</v>
      </c>
    </row>
    <row r="29" spans="1:14" x14ac:dyDescent="0.25">
      <c r="G29" s="26"/>
      <c r="H29" s="26"/>
      <c r="I29" s="45"/>
    </row>
    <row r="30" spans="1:14" x14ac:dyDescent="0.25">
      <c r="A30" s="341" t="s">
        <v>67</v>
      </c>
      <c r="B30" s="341"/>
      <c r="C30" s="341"/>
      <c r="D30" s="341"/>
      <c r="E30" s="341"/>
      <c r="F30" s="341"/>
      <c r="G30" s="341"/>
      <c r="H30" s="341"/>
      <c r="I30" s="341"/>
      <c r="J30" s="341"/>
      <c r="K30" s="341"/>
      <c r="L30" s="341"/>
      <c r="M30" s="341"/>
      <c r="N30" s="341"/>
    </row>
    <row r="32" spans="1:14" ht="15.75" customHeight="1" x14ac:dyDescent="0.25">
      <c r="A32" s="340" t="s">
        <v>370</v>
      </c>
      <c r="B32" s="340"/>
      <c r="C32" s="340"/>
      <c r="D32" s="340"/>
      <c r="E32" s="340"/>
      <c r="F32" s="340"/>
      <c r="G32" s="340"/>
      <c r="H32" s="340"/>
      <c r="I32" s="340"/>
      <c r="J32" s="340"/>
      <c r="K32" s="340"/>
      <c r="L32" s="340"/>
      <c r="M32" s="340"/>
      <c r="N32" s="340"/>
    </row>
    <row r="33" spans="1:14" ht="15.75" customHeight="1" x14ac:dyDescent="0.25">
      <c r="A33" s="340"/>
      <c r="B33" s="340"/>
      <c r="C33" s="340"/>
      <c r="D33" s="340"/>
      <c r="E33" s="340"/>
      <c r="F33" s="340"/>
      <c r="G33" s="340"/>
      <c r="H33" s="340"/>
      <c r="I33" s="340"/>
      <c r="J33" s="340"/>
      <c r="K33" s="340"/>
      <c r="L33" s="340"/>
      <c r="M33" s="340"/>
      <c r="N33" s="340"/>
    </row>
    <row r="34" spans="1:14" x14ac:dyDescent="0.25">
      <c r="A34" s="173"/>
      <c r="B34" s="173"/>
      <c r="C34" s="173"/>
      <c r="D34" s="173"/>
      <c r="E34" s="173"/>
      <c r="F34" s="173"/>
      <c r="G34" s="173"/>
      <c r="H34" s="173"/>
      <c r="I34" s="173"/>
      <c r="J34" s="173"/>
      <c r="K34" s="173"/>
      <c r="L34" s="173"/>
      <c r="M34" s="173"/>
      <c r="N34" s="173"/>
    </row>
    <row r="35" spans="1:14" x14ac:dyDescent="0.25">
      <c r="G35" s="26"/>
      <c r="H35" s="26"/>
      <c r="I35" s="45"/>
      <c r="K35" s="36"/>
      <c r="L35" s="36"/>
    </row>
    <row r="36" spans="1:14" x14ac:dyDescent="0.25">
      <c r="G36" s="26"/>
      <c r="H36" s="26"/>
      <c r="I36" s="45"/>
      <c r="K36" s="36"/>
      <c r="L36" s="36"/>
    </row>
    <row r="37" spans="1:14" x14ac:dyDescent="0.25">
      <c r="G37" s="26"/>
      <c r="H37" s="26"/>
      <c r="I37" s="45"/>
      <c r="K37" s="36"/>
      <c r="L37" s="36"/>
    </row>
    <row r="38" spans="1:14" x14ac:dyDescent="0.25">
      <c r="F38" s="10"/>
      <c r="G38" s="29"/>
      <c r="H38" s="29"/>
      <c r="I38" s="135"/>
      <c r="K38" s="36"/>
      <c r="L38" s="36"/>
    </row>
    <row r="39" spans="1:14" x14ac:dyDescent="0.25">
      <c r="L39" s="36"/>
    </row>
  </sheetData>
  <mergeCells count="4">
    <mergeCell ref="A1:N1"/>
    <mergeCell ref="A3:N3"/>
    <mergeCell ref="A30:N30"/>
    <mergeCell ref="A32:N33"/>
  </mergeCells>
  <pageMargins left="0.45" right="0.45" top="0.5" bottom="0.5" header="0.3" footer="0.3"/>
  <pageSetup scale="78" orientation="landscape" r:id="rId1"/>
  <customProperties>
    <customPr name="_pios_id" r:id="rId2"/>
  </customProperties>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9BEBA-823F-4E62-B1D7-057F8F121A46}">
  <sheetPr>
    <pageSetUpPr fitToPage="1"/>
  </sheetPr>
  <dimension ref="A1:O40"/>
  <sheetViews>
    <sheetView zoomScaleNormal="100" workbookViewId="0">
      <selection activeCell="A28" sqref="A28:D28"/>
    </sheetView>
  </sheetViews>
  <sheetFormatPr defaultRowHeight="15.75" x14ac:dyDescent="0.25"/>
  <cols>
    <col min="1" max="1" width="14.375" bestFit="1" customWidth="1"/>
    <col min="4" max="4" width="33.75" customWidth="1"/>
    <col min="5" max="5" width="6.25" customWidth="1"/>
    <col min="6" max="6" width="39" customWidth="1"/>
    <col min="7" max="7" width="7.5" customWidth="1"/>
    <col min="8" max="8" width="11.25" bestFit="1" customWidth="1"/>
    <col min="9" max="9" width="9.875" customWidth="1"/>
  </cols>
  <sheetData>
    <row r="1" spans="1:14" s="2" customFormat="1" ht="26.25" x14ac:dyDescent="0.4">
      <c r="A1" s="336" t="s">
        <v>317</v>
      </c>
      <c r="B1" s="336"/>
      <c r="C1" s="336"/>
      <c r="D1" s="336"/>
      <c r="E1" s="336"/>
      <c r="F1" s="336"/>
      <c r="G1" s="336"/>
      <c r="H1" s="336"/>
      <c r="I1" s="336"/>
    </row>
    <row r="2" spans="1:14" ht="4.5" customHeight="1" x14ac:dyDescent="0.25">
      <c r="A2" s="257"/>
      <c r="B2" s="257"/>
      <c r="C2" s="257"/>
      <c r="D2" s="257"/>
      <c r="E2" s="257"/>
      <c r="F2" s="257"/>
    </row>
    <row r="3" spans="1:14" ht="18.75" x14ac:dyDescent="0.3">
      <c r="A3" s="337" t="s">
        <v>111</v>
      </c>
      <c r="B3" s="337"/>
      <c r="C3" s="337"/>
      <c r="D3" s="337"/>
      <c r="E3" s="337"/>
      <c r="F3" s="337"/>
      <c r="G3" s="337"/>
      <c r="H3" s="337"/>
      <c r="I3" s="337"/>
    </row>
    <row r="5" spans="1:14" x14ac:dyDescent="0.25">
      <c r="H5" s="3" t="s">
        <v>42</v>
      </c>
      <c r="I5" s="18" t="s">
        <v>294</v>
      </c>
    </row>
    <row r="6" spans="1:14" x14ac:dyDescent="0.25">
      <c r="H6" t="s">
        <v>43</v>
      </c>
      <c r="I6" s="138">
        <v>799.79985194000005</v>
      </c>
    </row>
    <row r="7" spans="1:14" x14ac:dyDescent="0.25">
      <c r="H7" t="s">
        <v>44</v>
      </c>
      <c r="I7" s="138">
        <v>779.57092645</v>
      </c>
      <c r="M7" s="162"/>
      <c r="N7" s="20"/>
    </row>
    <row r="8" spans="1:14" x14ac:dyDescent="0.25">
      <c r="H8" t="s">
        <v>45</v>
      </c>
      <c r="I8" s="138">
        <v>693.78215600999999</v>
      </c>
      <c r="M8" s="162"/>
      <c r="N8" s="20"/>
    </row>
    <row r="9" spans="1:14" x14ac:dyDescent="0.25">
      <c r="H9" t="s">
        <v>46</v>
      </c>
      <c r="I9" s="138">
        <v>747.625</v>
      </c>
      <c r="M9" s="162"/>
      <c r="N9" s="20"/>
    </row>
    <row r="10" spans="1:14" x14ac:dyDescent="0.25">
      <c r="H10" t="s">
        <v>47</v>
      </c>
      <c r="I10" s="138">
        <v>716.14800000000002</v>
      </c>
      <c r="M10" s="162"/>
      <c r="N10" s="20"/>
    </row>
    <row r="11" spans="1:14" x14ac:dyDescent="0.25">
      <c r="H11" t="s">
        <v>48</v>
      </c>
      <c r="I11" s="138">
        <v>745.24482490999992</v>
      </c>
      <c r="M11" s="162"/>
      <c r="N11" s="20"/>
    </row>
    <row r="12" spans="1:14" x14ac:dyDescent="0.25">
      <c r="H12" t="s">
        <v>49</v>
      </c>
      <c r="I12" s="138">
        <v>756.55342876999998</v>
      </c>
      <c r="M12" s="162"/>
      <c r="N12" s="20"/>
    </row>
    <row r="13" spans="1:14" x14ac:dyDescent="0.25">
      <c r="H13" t="s">
        <v>50</v>
      </c>
      <c r="I13" s="138">
        <v>828.62848379999991</v>
      </c>
      <c r="M13" s="162"/>
      <c r="N13" s="20"/>
    </row>
    <row r="14" spans="1:14" x14ac:dyDescent="0.25">
      <c r="H14" t="s">
        <v>51</v>
      </c>
      <c r="I14" s="138">
        <v>772.16475710000009</v>
      </c>
      <c r="M14" s="162"/>
      <c r="N14" s="20"/>
    </row>
    <row r="15" spans="1:14" x14ac:dyDescent="0.25">
      <c r="H15" t="s">
        <v>52</v>
      </c>
      <c r="I15" s="138">
        <v>753.77813978999995</v>
      </c>
      <c r="M15" s="162"/>
      <c r="N15" s="20"/>
    </row>
    <row r="16" spans="1:14" x14ac:dyDescent="0.25">
      <c r="H16" t="s">
        <v>53</v>
      </c>
      <c r="I16" s="138">
        <v>805.21423577000007</v>
      </c>
      <c r="M16" s="162"/>
      <c r="N16" s="20"/>
    </row>
    <row r="17" spans="1:15" x14ac:dyDescent="0.25">
      <c r="H17" t="s">
        <v>54</v>
      </c>
      <c r="I17" s="138">
        <v>827.68223441999999</v>
      </c>
      <c r="M17" s="162"/>
      <c r="N17" s="20"/>
    </row>
    <row r="18" spans="1:15" x14ac:dyDescent="0.25">
      <c r="H18" t="s">
        <v>55</v>
      </c>
      <c r="I18" s="138">
        <v>845.2582645</v>
      </c>
      <c r="M18" s="162"/>
      <c r="N18" s="20"/>
    </row>
    <row r="19" spans="1:15" x14ac:dyDescent="0.25">
      <c r="H19" t="s">
        <v>56</v>
      </c>
      <c r="I19" s="138">
        <v>877.42307225999991</v>
      </c>
      <c r="M19" s="162"/>
      <c r="N19" s="20"/>
    </row>
    <row r="20" spans="1:15" x14ac:dyDescent="0.25">
      <c r="H20" t="s">
        <v>57</v>
      </c>
      <c r="I20" s="138">
        <v>1002.25916664</v>
      </c>
      <c r="M20" s="162"/>
      <c r="N20" s="20"/>
    </row>
    <row r="21" spans="1:15" x14ac:dyDescent="0.25">
      <c r="H21" t="s">
        <v>58</v>
      </c>
      <c r="I21" s="138">
        <v>962.23354399000004</v>
      </c>
      <c r="M21" s="162"/>
      <c r="N21" s="20"/>
    </row>
    <row r="22" spans="1:15" x14ac:dyDescent="0.25">
      <c r="H22" t="s">
        <v>59</v>
      </c>
      <c r="I22" s="138">
        <v>977.92739647000008</v>
      </c>
      <c r="M22" s="162"/>
      <c r="N22" s="20"/>
    </row>
    <row r="23" spans="1:15" x14ac:dyDescent="0.25">
      <c r="H23" t="s">
        <v>60</v>
      </c>
      <c r="I23" s="138">
        <v>1019.32327829</v>
      </c>
      <c r="M23" s="162"/>
      <c r="N23" s="20"/>
    </row>
    <row r="24" spans="1:15" x14ac:dyDescent="0.25">
      <c r="H24" t="s">
        <v>61</v>
      </c>
      <c r="I24" s="138">
        <v>1053.58755722</v>
      </c>
      <c r="M24" s="162"/>
      <c r="N24" s="20"/>
    </row>
    <row r="25" spans="1:15" x14ac:dyDescent="0.25">
      <c r="H25" t="s">
        <v>640</v>
      </c>
      <c r="I25" s="138">
        <v>1082.0379908200002</v>
      </c>
      <c r="M25" s="162"/>
      <c r="N25" s="20"/>
    </row>
    <row r="26" spans="1:15" x14ac:dyDescent="0.25">
      <c r="M26" s="162"/>
      <c r="N26" s="20"/>
    </row>
    <row r="28" spans="1:15" x14ac:dyDescent="0.25">
      <c r="A28" s="341" t="s">
        <v>100</v>
      </c>
      <c r="B28" s="341"/>
      <c r="C28" s="341"/>
      <c r="D28" s="341"/>
      <c r="F28" s="3" t="s">
        <v>67</v>
      </c>
      <c r="G28" s="3"/>
      <c r="H28" s="3"/>
      <c r="I28" s="3"/>
    </row>
    <row r="29" spans="1:15" x14ac:dyDescent="0.25">
      <c r="E29" s="162"/>
    </row>
    <row r="30" spans="1:15" ht="15.75" customHeight="1" x14ac:dyDescent="0.25">
      <c r="A30" s="10" t="s">
        <v>318</v>
      </c>
      <c r="B30" s="312">
        <v>34700</v>
      </c>
      <c r="C30" s="312">
        <v>36708</v>
      </c>
      <c r="D30" s="10"/>
      <c r="E30" s="10"/>
      <c r="F30" s="364" t="s">
        <v>418</v>
      </c>
      <c r="G30" s="364"/>
      <c r="H30" s="364"/>
      <c r="I30" s="364"/>
      <c r="J30" s="10"/>
      <c r="K30" s="10"/>
      <c r="L30" s="10"/>
    </row>
    <row r="31" spans="1:15" ht="15.75" customHeight="1" x14ac:dyDescent="0.25">
      <c r="A31" t="s">
        <v>319</v>
      </c>
      <c r="B31" s="45">
        <v>0</v>
      </c>
      <c r="C31" s="45">
        <v>0</v>
      </c>
      <c r="F31" s="364"/>
      <c r="G31" s="364"/>
      <c r="H31" s="364"/>
      <c r="I31" s="364"/>
      <c r="J31" s="250"/>
      <c r="K31" s="250"/>
      <c r="L31" s="250"/>
      <c r="M31" s="250"/>
      <c r="N31" s="250"/>
      <c r="O31" s="250"/>
    </row>
    <row r="32" spans="1:15" x14ac:dyDescent="0.25">
      <c r="A32" t="s">
        <v>320</v>
      </c>
      <c r="B32" s="45">
        <v>0.06</v>
      </c>
      <c r="C32" s="45">
        <v>4.4999999999999998E-2</v>
      </c>
      <c r="E32" s="133"/>
      <c r="F32" s="364"/>
      <c r="G32" s="364"/>
      <c r="H32" s="364"/>
      <c r="I32" s="364"/>
      <c r="J32" s="250"/>
      <c r="K32" s="250"/>
      <c r="L32" s="250"/>
      <c r="M32" s="250"/>
      <c r="N32" s="250"/>
      <c r="O32" s="250"/>
    </row>
    <row r="33" spans="1:9" x14ac:dyDescent="0.25">
      <c r="A33" t="s">
        <v>321</v>
      </c>
      <c r="B33" s="45">
        <v>0.15</v>
      </c>
      <c r="C33" s="45">
        <v>0.12</v>
      </c>
      <c r="E33" s="133"/>
      <c r="F33" s="364"/>
      <c r="G33" s="364"/>
      <c r="H33" s="364"/>
      <c r="I33" s="364"/>
    </row>
    <row r="34" spans="1:9" x14ac:dyDescent="0.25">
      <c r="A34" t="s">
        <v>322</v>
      </c>
      <c r="B34" s="45">
        <v>0.15</v>
      </c>
      <c r="C34" s="45">
        <v>0.15</v>
      </c>
      <c r="E34" s="133"/>
    </row>
    <row r="35" spans="1:9" x14ac:dyDescent="0.25">
      <c r="E35" s="133"/>
    </row>
    <row r="36" spans="1:9" ht="15.75" customHeight="1" x14ac:dyDescent="0.25">
      <c r="A36" s="340" t="s">
        <v>643</v>
      </c>
      <c r="B36" s="340"/>
      <c r="C36" s="340"/>
      <c r="D36" s="340"/>
      <c r="E36" s="133"/>
    </row>
    <row r="37" spans="1:9" x14ac:dyDescent="0.25">
      <c r="A37" s="340"/>
      <c r="B37" s="340"/>
      <c r="C37" s="340"/>
      <c r="D37" s="340"/>
      <c r="E37" s="133"/>
    </row>
    <row r="38" spans="1:9" x14ac:dyDescent="0.25">
      <c r="A38" s="340"/>
      <c r="B38" s="340"/>
      <c r="C38" s="340"/>
      <c r="D38" s="340"/>
      <c r="E38" s="133"/>
    </row>
    <row r="39" spans="1:9" ht="15.75" customHeight="1" x14ac:dyDescent="0.25">
      <c r="A39" s="340"/>
      <c r="B39" s="340"/>
      <c r="C39" s="340"/>
      <c r="D39" s="340"/>
    </row>
    <row r="40" spans="1:9" ht="15.75" customHeight="1" x14ac:dyDescent="0.25">
      <c r="A40" s="340"/>
      <c r="B40" s="340"/>
      <c r="C40" s="340"/>
      <c r="D40" s="340"/>
    </row>
  </sheetData>
  <mergeCells count="5">
    <mergeCell ref="A1:I1"/>
    <mergeCell ref="A3:I3"/>
    <mergeCell ref="A28:D28"/>
    <mergeCell ref="F30:I33"/>
    <mergeCell ref="A36:D40"/>
  </mergeCells>
  <pageMargins left="0.45" right="0.45" top="0.5" bottom="0.5" header="0.3" footer="0.3"/>
  <pageSetup scale="78" orientation="landscape" r:id="rId1"/>
  <customProperties>
    <customPr name="_pios_id" r:id="rId2"/>
  </customProperties>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0">
    <pageSetUpPr fitToPage="1"/>
  </sheetPr>
  <dimension ref="A1:N38"/>
  <sheetViews>
    <sheetView workbookViewId="0">
      <selection activeCell="D37" sqref="D37"/>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bestFit="1" customWidth="1"/>
  </cols>
  <sheetData>
    <row r="1" spans="1:14" s="2" customFormat="1" ht="26.25" customHeight="1" x14ac:dyDescent="0.4">
      <c r="A1" s="336" t="s">
        <v>317</v>
      </c>
      <c r="B1" s="336"/>
      <c r="C1" s="336"/>
      <c r="D1" s="336"/>
      <c r="E1" s="336"/>
      <c r="F1" s="336"/>
      <c r="G1" s="336"/>
      <c r="H1" s="336"/>
      <c r="I1" s="336"/>
      <c r="J1" s="336"/>
      <c r="K1" s="336"/>
      <c r="L1" s="336"/>
      <c r="M1" s="336"/>
      <c r="N1" s="336"/>
    </row>
    <row r="2" spans="1:14" ht="4.5" customHeight="1" x14ac:dyDescent="0.25">
      <c r="A2" s="1"/>
      <c r="B2" s="1"/>
      <c r="C2" s="1"/>
      <c r="D2" s="1"/>
      <c r="E2" s="1"/>
      <c r="F2" s="1"/>
      <c r="G2" s="1"/>
      <c r="H2" s="1"/>
      <c r="I2" s="1"/>
      <c r="J2" s="1"/>
    </row>
    <row r="3" spans="1:14" ht="18.75" x14ac:dyDescent="0.3">
      <c r="A3" s="337" t="s">
        <v>522</v>
      </c>
      <c r="B3" s="337"/>
      <c r="C3" s="337"/>
      <c r="D3" s="337"/>
      <c r="E3" s="337"/>
      <c r="F3" s="337"/>
      <c r="G3" s="337"/>
      <c r="H3" s="337"/>
      <c r="I3" s="337"/>
      <c r="J3" s="337"/>
      <c r="K3" s="337"/>
      <c r="L3" s="337"/>
      <c r="M3" s="337"/>
      <c r="N3" s="337"/>
    </row>
    <row r="5" spans="1:14" x14ac:dyDescent="0.25">
      <c r="A5" s="33" t="s">
        <v>129</v>
      </c>
      <c r="B5" s="11" t="s">
        <v>61</v>
      </c>
      <c r="C5" s="11" t="s">
        <v>640</v>
      </c>
      <c r="D5" s="11" t="s">
        <v>130</v>
      </c>
      <c r="F5" s="33" t="s">
        <v>129</v>
      </c>
      <c r="G5" s="11" t="s">
        <v>61</v>
      </c>
      <c r="H5" s="11" t="s">
        <v>640</v>
      </c>
      <c r="I5" s="11" t="s">
        <v>130</v>
      </c>
      <c r="K5" s="33" t="s">
        <v>129</v>
      </c>
      <c r="L5" s="11" t="s">
        <v>61</v>
      </c>
      <c r="M5" s="11" t="s">
        <v>640</v>
      </c>
      <c r="N5" s="11" t="s">
        <v>130</v>
      </c>
    </row>
    <row r="6" spans="1:14" x14ac:dyDescent="0.25">
      <c r="A6" s="7" t="s">
        <v>131</v>
      </c>
      <c r="B6" s="56">
        <v>7.8477638399999998</v>
      </c>
      <c r="C6" s="56">
        <v>7.9227809300000001</v>
      </c>
      <c r="D6" s="57">
        <v>9.5590401966021421E-3</v>
      </c>
      <c r="E6" s="7"/>
      <c r="F6" s="7" t="s">
        <v>199</v>
      </c>
      <c r="G6" s="56">
        <v>2.1203949699999995</v>
      </c>
      <c r="H6" s="56">
        <v>1.75932271</v>
      </c>
      <c r="I6" s="57">
        <v>-0.17028537848304726</v>
      </c>
      <c r="J6" s="7"/>
      <c r="K6" s="7" t="s">
        <v>197</v>
      </c>
      <c r="L6" s="56">
        <v>4.6401525000000001</v>
      </c>
      <c r="M6" s="56">
        <v>2.0419780800000003</v>
      </c>
      <c r="N6" s="57">
        <v>-0.5599329806509592</v>
      </c>
    </row>
    <row r="7" spans="1:14" x14ac:dyDescent="0.25">
      <c r="A7" s="7" t="s">
        <v>134</v>
      </c>
      <c r="B7" s="56">
        <v>132.45175839000001</v>
      </c>
      <c r="C7" s="56">
        <v>136.3469911</v>
      </c>
      <c r="D7" s="57">
        <v>2.9408690057028952E-2</v>
      </c>
      <c r="E7" s="7"/>
      <c r="F7" s="7" t="s">
        <v>132</v>
      </c>
      <c r="G7" s="56">
        <v>16.227606439999999</v>
      </c>
      <c r="H7" s="56">
        <v>15.818799960000002</v>
      </c>
      <c r="I7" s="57">
        <v>-2.5192038117976323E-2</v>
      </c>
      <c r="J7" s="7"/>
      <c r="K7" s="7" t="s">
        <v>200</v>
      </c>
      <c r="L7" s="56">
        <v>33.97175755</v>
      </c>
      <c r="M7" s="56">
        <v>24.51676483</v>
      </c>
      <c r="N7" s="57">
        <v>-0.27831920989321912</v>
      </c>
    </row>
    <row r="8" spans="1:14" x14ac:dyDescent="0.25">
      <c r="A8" s="7" t="s">
        <v>137</v>
      </c>
      <c r="B8" s="56">
        <v>4.1051891700000001</v>
      </c>
      <c r="C8" s="56">
        <v>3.1929566600000001</v>
      </c>
      <c r="D8" s="57">
        <v>-0.22221448810847366</v>
      </c>
      <c r="E8" s="7"/>
      <c r="F8" s="7" t="s">
        <v>135</v>
      </c>
      <c r="G8" s="56">
        <v>8.6664581099999989</v>
      </c>
      <c r="H8" s="56">
        <v>7.8285159800000006</v>
      </c>
      <c r="I8" s="57">
        <v>-9.6687957105927591E-2</v>
      </c>
      <c r="J8" s="7"/>
      <c r="K8" s="7" t="s">
        <v>133</v>
      </c>
      <c r="L8" s="56">
        <v>5.8672381800000002</v>
      </c>
      <c r="M8" s="56">
        <v>4.4812899400000008</v>
      </c>
      <c r="N8" s="57">
        <v>-0.23621816559695197</v>
      </c>
    </row>
    <row r="9" spans="1:14" x14ac:dyDescent="0.25">
      <c r="A9" s="7" t="s">
        <v>140</v>
      </c>
      <c r="B9" s="56">
        <v>9.6076455399999983</v>
      </c>
      <c r="C9" s="56">
        <v>9.4723698599999988</v>
      </c>
      <c r="D9" s="57">
        <v>-1.4080003205447111E-2</v>
      </c>
      <c r="E9" s="7"/>
      <c r="F9" s="7" t="s">
        <v>138</v>
      </c>
      <c r="G9" s="56">
        <v>0.11513175</v>
      </c>
      <c r="H9" s="56">
        <v>0.12358299</v>
      </c>
      <c r="I9" s="57">
        <v>7.3404946941221683E-2</v>
      </c>
      <c r="J9" s="7"/>
      <c r="K9" s="7" t="s">
        <v>136</v>
      </c>
      <c r="L9" s="56">
        <v>2.0841704000000001</v>
      </c>
      <c r="M9" s="56">
        <v>1.91215709</v>
      </c>
      <c r="N9" s="57">
        <v>-8.2533227609412396E-2</v>
      </c>
    </row>
    <row r="10" spans="1:14" x14ac:dyDescent="0.25">
      <c r="A10" s="7" t="s">
        <v>143</v>
      </c>
      <c r="B10" s="56">
        <v>2.3896918699999996</v>
      </c>
      <c r="C10" s="56">
        <v>3.4779093599999999</v>
      </c>
      <c r="D10" s="57">
        <v>0.45537983522536751</v>
      </c>
      <c r="E10" s="7"/>
      <c r="F10" s="7" t="s">
        <v>141</v>
      </c>
      <c r="G10" s="56">
        <v>11.910584570000001</v>
      </c>
      <c r="H10" s="56">
        <v>9.4219368699999997</v>
      </c>
      <c r="I10" s="57">
        <v>-0.20894421137551278</v>
      </c>
      <c r="J10" s="7"/>
      <c r="K10" s="7" t="s">
        <v>139</v>
      </c>
      <c r="L10" s="56">
        <v>74.758420849999993</v>
      </c>
      <c r="M10" s="56">
        <v>57.497076970000002</v>
      </c>
      <c r="N10" s="57">
        <v>-0.23089497723118357</v>
      </c>
    </row>
    <row r="11" spans="1:14" x14ac:dyDescent="0.25">
      <c r="A11" s="7" t="s">
        <v>146</v>
      </c>
      <c r="B11" s="56">
        <v>35.386660509999999</v>
      </c>
      <c r="C11" s="56">
        <v>31.878630559999998</v>
      </c>
      <c r="D11" s="57">
        <v>-9.9134247183586544E-2</v>
      </c>
      <c r="E11" s="7"/>
      <c r="F11" s="7" t="s">
        <v>144</v>
      </c>
      <c r="G11" s="56">
        <v>0.97235621999999999</v>
      </c>
      <c r="H11" s="56">
        <v>1.3816552</v>
      </c>
      <c r="I11" s="57">
        <v>0.42093522063344224</v>
      </c>
      <c r="J11" s="7"/>
      <c r="K11" s="7" t="s">
        <v>142</v>
      </c>
      <c r="L11" s="56">
        <v>3.33156702</v>
      </c>
      <c r="M11" s="56">
        <v>3.5783330499999999</v>
      </c>
      <c r="N11" s="57">
        <v>7.4069057749286848E-2</v>
      </c>
    </row>
    <row r="12" spans="1:14" x14ac:dyDescent="0.25">
      <c r="A12" s="7" t="s">
        <v>149</v>
      </c>
      <c r="B12" s="56">
        <v>6.72528024</v>
      </c>
      <c r="C12" s="56">
        <v>8.7516793900000014</v>
      </c>
      <c r="D12" s="57">
        <v>0.30131073764741756</v>
      </c>
      <c r="E12" s="7"/>
      <c r="F12" s="7" t="s">
        <v>147</v>
      </c>
      <c r="G12" s="56">
        <v>1.16286775</v>
      </c>
      <c r="H12" s="56">
        <v>1.9073551200000001</v>
      </c>
      <c r="I12" s="57">
        <v>0.64021671423943105</v>
      </c>
      <c r="J12" s="7"/>
      <c r="K12" s="7" t="s">
        <v>145</v>
      </c>
      <c r="L12" s="56">
        <v>0.83168233000000003</v>
      </c>
      <c r="M12" s="56">
        <v>1.5582138799999998</v>
      </c>
      <c r="N12" s="57">
        <v>0.87356857756013628</v>
      </c>
    </row>
    <row r="13" spans="1:14" x14ac:dyDescent="0.25">
      <c r="A13" s="7" t="s">
        <v>152</v>
      </c>
      <c r="B13" s="56">
        <v>2.8902121099999998</v>
      </c>
      <c r="C13" s="56">
        <v>3.7285248599999998</v>
      </c>
      <c r="D13" s="57">
        <v>0.29005232768192935</v>
      </c>
      <c r="E13" s="7"/>
      <c r="F13" s="7" t="s">
        <v>150</v>
      </c>
      <c r="G13" s="56">
        <v>1.6797095500000001</v>
      </c>
      <c r="H13" s="56">
        <v>2.0604495300000001</v>
      </c>
      <c r="I13" s="57">
        <v>0.22667012877315607</v>
      </c>
      <c r="J13" s="7"/>
      <c r="K13" s="7" t="s">
        <v>148</v>
      </c>
      <c r="L13" s="56">
        <v>7.6685895300000002</v>
      </c>
      <c r="M13" s="56">
        <v>10.21583534</v>
      </c>
      <c r="N13" s="57">
        <v>0.33216614346549855</v>
      </c>
    </row>
    <row r="14" spans="1:14" x14ac:dyDescent="0.25">
      <c r="A14" s="7" t="s">
        <v>155</v>
      </c>
      <c r="B14" s="56">
        <v>69.929535799999996</v>
      </c>
      <c r="C14" s="56">
        <v>78.04700588</v>
      </c>
      <c r="D14" s="57">
        <v>0.11608070877541854</v>
      </c>
      <c r="E14" s="7"/>
      <c r="F14" s="7" t="s">
        <v>153</v>
      </c>
      <c r="G14" s="56">
        <v>4.6699276599999999</v>
      </c>
      <c r="H14" s="56">
        <v>4.3942445000000001</v>
      </c>
      <c r="I14" s="57">
        <v>-5.9033711027549396E-2</v>
      </c>
      <c r="J14" s="7"/>
      <c r="K14" s="7" t="s">
        <v>151</v>
      </c>
      <c r="L14" s="56">
        <v>1.8878202500000001</v>
      </c>
      <c r="M14" s="56">
        <v>1.9873711000000001</v>
      </c>
      <c r="N14" s="57">
        <v>5.2733224998513517E-2</v>
      </c>
    </row>
    <row r="15" spans="1:14" x14ac:dyDescent="0.25">
      <c r="A15" s="7" t="s">
        <v>158</v>
      </c>
      <c r="B15" s="56">
        <v>15.50286294</v>
      </c>
      <c r="C15" s="56">
        <v>15.193478519999999</v>
      </c>
      <c r="D15" s="57">
        <v>-1.995659906156666E-2</v>
      </c>
      <c r="E15" s="7"/>
      <c r="F15" s="7" t="s">
        <v>156</v>
      </c>
      <c r="G15" s="56">
        <v>2.2802640800000002</v>
      </c>
      <c r="H15" s="56">
        <v>3.24480521</v>
      </c>
      <c r="I15" s="57">
        <v>0.42299536201087706</v>
      </c>
      <c r="J15" s="7"/>
      <c r="K15" s="7" t="s">
        <v>154</v>
      </c>
      <c r="L15" s="56">
        <v>3.0919027900000002</v>
      </c>
      <c r="M15" s="56">
        <v>6.4700643800000002</v>
      </c>
      <c r="N15" s="57">
        <v>1.0925833764650794</v>
      </c>
    </row>
    <row r="16" spans="1:14" x14ac:dyDescent="0.25">
      <c r="A16" s="7" t="s">
        <v>161</v>
      </c>
      <c r="B16" s="56">
        <v>9.033781819999998</v>
      </c>
      <c r="C16" s="56">
        <v>8.2693992099999996</v>
      </c>
      <c r="D16" s="57">
        <v>-8.4613800203556244E-2</v>
      </c>
      <c r="E16" s="7"/>
      <c r="F16" s="7" t="s">
        <v>159</v>
      </c>
      <c r="G16" s="56">
        <v>0.95115171999999992</v>
      </c>
      <c r="H16" s="56">
        <v>1.06942947</v>
      </c>
      <c r="I16" s="57">
        <v>0.12435213805847933</v>
      </c>
      <c r="J16" s="7"/>
      <c r="K16" s="7" t="s">
        <v>157</v>
      </c>
      <c r="L16" s="56">
        <v>0.49636277999999995</v>
      </c>
      <c r="M16" s="56">
        <v>0.73722865999999998</v>
      </c>
      <c r="N16" s="57">
        <v>0.48526176761279327</v>
      </c>
    </row>
    <row r="17" spans="1:14" x14ac:dyDescent="0.25">
      <c r="A17" s="7" t="s">
        <v>164</v>
      </c>
      <c r="B17" s="56">
        <v>0.31958552999999995</v>
      </c>
      <c r="C17" s="56">
        <v>0.20020901000000002</v>
      </c>
      <c r="D17" s="57">
        <v>-0.37353543509932985</v>
      </c>
      <c r="E17" s="7"/>
      <c r="F17" s="7" t="s">
        <v>162</v>
      </c>
      <c r="G17" s="56">
        <v>15.988929219999999</v>
      </c>
      <c r="H17" s="56">
        <v>15.00711454</v>
      </c>
      <c r="I17" s="57">
        <v>-6.1405905704547181E-2</v>
      </c>
      <c r="J17" s="7"/>
      <c r="K17" s="7" t="s">
        <v>160</v>
      </c>
      <c r="L17" s="56">
        <v>3.2647906400000002</v>
      </c>
      <c r="M17" s="56">
        <v>3.0239630099999997</v>
      </c>
      <c r="N17" s="57">
        <v>-7.3765106726721208E-2</v>
      </c>
    </row>
    <row r="18" spans="1:14" x14ac:dyDescent="0.25">
      <c r="A18" s="7" t="s">
        <v>167</v>
      </c>
      <c r="B18" s="56">
        <v>4.5094303199999999</v>
      </c>
      <c r="C18" s="56">
        <v>3.2171298300000002</v>
      </c>
      <c r="D18" s="57">
        <v>-0.28657732757693433</v>
      </c>
      <c r="E18" s="7"/>
      <c r="F18" s="7" t="s">
        <v>165</v>
      </c>
      <c r="G18" s="56">
        <v>39.347335219999998</v>
      </c>
      <c r="H18" s="56">
        <v>39.425982359999999</v>
      </c>
      <c r="I18" s="57">
        <v>1.9987920289967764E-3</v>
      </c>
      <c r="J18" s="7"/>
      <c r="K18" s="7" t="s">
        <v>163</v>
      </c>
      <c r="L18" s="56">
        <v>1.9037484299999998</v>
      </c>
      <c r="M18" s="56">
        <v>2.2492296499999997</v>
      </c>
      <c r="N18" s="57">
        <v>0.1814741982479271</v>
      </c>
    </row>
    <row r="19" spans="1:14" x14ac:dyDescent="0.25">
      <c r="A19" s="7" t="s">
        <v>170</v>
      </c>
      <c r="B19" s="56">
        <v>8.9536337100000001</v>
      </c>
      <c r="C19" s="56">
        <v>11.76276425</v>
      </c>
      <c r="D19" s="57">
        <v>0.313741954494138</v>
      </c>
      <c r="E19" s="7"/>
      <c r="F19" s="7" t="s">
        <v>168</v>
      </c>
      <c r="G19" s="56">
        <v>5.2042648099999997</v>
      </c>
      <c r="H19" s="56">
        <v>5.0542037000000004</v>
      </c>
      <c r="I19" s="57">
        <v>-2.8834257186847401E-2</v>
      </c>
      <c r="J19" s="7"/>
      <c r="K19" s="7" t="s">
        <v>166</v>
      </c>
      <c r="L19" s="56">
        <v>3.1269704200000001</v>
      </c>
      <c r="M19" s="56">
        <v>4.2358040599999995</v>
      </c>
      <c r="N19" s="57">
        <v>0.35460317529962415</v>
      </c>
    </row>
    <row r="20" spans="1:14" x14ac:dyDescent="0.25">
      <c r="A20" s="7" t="s">
        <v>173</v>
      </c>
      <c r="B20" s="56">
        <v>58.468214519999997</v>
      </c>
      <c r="C20" s="56">
        <v>72.786554379999998</v>
      </c>
      <c r="D20" s="57">
        <v>0.24489100578062262</v>
      </c>
      <c r="E20" s="7"/>
      <c r="F20" s="7" t="s">
        <v>171</v>
      </c>
      <c r="G20" s="56">
        <v>10.5614606</v>
      </c>
      <c r="H20" s="56">
        <v>8.4745156399999999</v>
      </c>
      <c r="I20" s="57">
        <v>-0.1976000327075973</v>
      </c>
      <c r="J20" s="7"/>
      <c r="K20" s="7" t="s">
        <v>169</v>
      </c>
      <c r="L20" s="56">
        <v>2.6421405899999999</v>
      </c>
      <c r="M20" s="56">
        <v>2.7558659799999998</v>
      </c>
      <c r="N20" s="57">
        <v>4.3042898788364647E-2</v>
      </c>
    </row>
    <row r="21" spans="1:14" x14ac:dyDescent="0.25">
      <c r="A21" s="7" t="s">
        <v>176</v>
      </c>
      <c r="B21" s="56">
        <v>3.4522378899999997</v>
      </c>
      <c r="C21" s="56">
        <v>2.7225466900000002</v>
      </c>
      <c r="D21" s="57">
        <v>-0.21136758915533471</v>
      </c>
      <c r="E21" s="7"/>
      <c r="F21" s="7" t="s">
        <v>174</v>
      </c>
      <c r="G21" s="56">
        <v>27.67497389</v>
      </c>
      <c r="H21" s="56">
        <v>39.570306509999995</v>
      </c>
      <c r="I21" s="57">
        <v>0.42982272240907959</v>
      </c>
      <c r="J21" s="7"/>
      <c r="K21" s="7" t="s">
        <v>172</v>
      </c>
      <c r="L21" s="56">
        <v>3.7438125200000001</v>
      </c>
      <c r="M21" s="56">
        <v>2.3458447999999996</v>
      </c>
      <c r="N21" s="57">
        <v>-0.37340751240395986</v>
      </c>
    </row>
    <row r="22" spans="1:14" x14ac:dyDescent="0.25">
      <c r="A22" s="7" t="s">
        <v>179</v>
      </c>
      <c r="B22" s="56">
        <v>4.1579950400000003</v>
      </c>
      <c r="C22" s="56">
        <v>4.3006467199999996</v>
      </c>
      <c r="D22" s="57">
        <v>3.4307804272897702E-2</v>
      </c>
      <c r="E22" s="7"/>
      <c r="F22" s="7" t="s">
        <v>177</v>
      </c>
      <c r="G22" s="56">
        <v>31.260935100000001</v>
      </c>
      <c r="H22" s="56">
        <v>29.04395646</v>
      </c>
      <c r="I22" s="57">
        <v>-7.0918500451382815E-2</v>
      </c>
      <c r="J22" s="7"/>
      <c r="K22" s="7" t="s">
        <v>175</v>
      </c>
      <c r="L22" s="56">
        <v>13.840912509999999</v>
      </c>
      <c r="M22" s="56">
        <v>17.324244800000002</v>
      </c>
      <c r="N22" s="57">
        <v>0.25166926584380267</v>
      </c>
    </row>
    <row r="23" spans="1:14" x14ac:dyDescent="0.25">
      <c r="A23" s="7" t="s">
        <v>182</v>
      </c>
      <c r="B23" s="56">
        <v>1.1600173300000001</v>
      </c>
      <c r="C23" s="56">
        <v>1.52398035</v>
      </c>
      <c r="D23" s="57">
        <v>0.31375653672346426</v>
      </c>
      <c r="E23" s="7"/>
      <c r="F23" s="7" t="s">
        <v>180</v>
      </c>
      <c r="G23" s="56">
        <v>6.9979225099999995</v>
      </c>
      <c r="H23" s="56">
        <v>7.1650427699999995</v>
      </c>
      <c r="I23" s="57">
        <v>2.3881410484495325E-2</v>
      </c>
      <c r="J23" s="7"/>
      <c r="K23" s="7" t="s">
        <v>178</v>
      </c>
      <c r="L23" s="56">
        <v>5.75082994</v>
      </c>
      <c r="M23" s="56">
        <v>4.5228422400000001</v>
      </c>
      <c r="N23" s="57">
        <v>-0.21353225757185235</v>
      </c>
    </row>
    <row r="24" spans="1:14" x14ac:dyDescent="0.25">
      <c r="A24" s="7" t="s">
        <v>185</v>
      </c>
      <c r="B24" s="56">
        <v>3.7979757900000002</v>
      </c>
      <c r="C24" s="56">
        <v>4.3448531900000003</v>
      </c>
      <c r="D24" s="57">
        <v>0.14399180780454635</v>
      </c>
      <c r="E24" s="7"/>
      <c r="F24" s="7" t="s">
        <v>183</v>
      </c>
      <c r="G24" s="56">
        <v>1.7469095400000001</v>
      </c>
      <c r="H24" s="56">
        <v>2.3584288099999999</v>
      </c>
      <c r="I24" s="57">
        <v>0.35005777688980944</v>
      </c>
      <c r="J24" s="7"/>
      <c r="K24" s="7" t="s">
        <v>181</v>
      </c>
      <c r="L24" s="56">
        <v>34.468965480000001</v>
      </c>
      <c r="M24" s="56">
        <v>25.937883729999999</v>
      </c>
      <c r="N24" s="57">
        <v>-0.24750037116576673</v>
      </c>
    </row>
    <row r="25" spans="1:14" x14ac:dyDescent="0.25">
      <c r="A25" s="7" t="s">
        <v>188</v>
      </c>
      <c r="B25" s="56">
        <v>3.9983618400000003</v>
      </c>
      <c r="C25" s="56">
        <v>5.3443050099999994</v>
      </c>
      <c r="D25" s="57">
        <v>0.3366236533509932</v>
      </c>
      <c r="E25" s="7"/>
      <c r="F25" s="7" t="s">
        <v>186</v>
      </c>
      <c r="G25" s="56">
        <v>6.8630310400000001</v>
      </c>
      <c r="H25" s="56">
        <v>6.4931513600000006</v>
      </c>
      <c r="I25" s="57">
        <v>-5.389450781210503E-2</v>
      </c>
      <c r="J25" s="7"/>
      <c r="K25" s="7" t="s">
        <v>184</v>
      </c>
      <c r="L25" s="56">
        <v>1.9709316300000002</v>
      </c>
      <c r="M25" s="56">
        <v>3.7907467100000001</v>
      </c>
      <c r="N25" s="57">
        <v>0.92332735052813564</v>
      </c>
    </row>
    <row r="26" spans="1:14" x14ac:dyDescent="0.25">
      <c r="A26" s="7" t="s">
        <v>190</v>
      </c>
      <c r="B26" s="56">
        <v>22.210512590000004</v>
      </c>
      <c r="C26" s="56">
        <v>39.40968496</v>
      </c>
      <c r="D26" s="57">
        <v>0.77437079852644652</v>
      </c>
      <c r="E26" s="7"/>
      <c r="F26" s="7" t="s">
        <v>189</v>
      </c>
      <c r="G26" s="56">
        <v>1.9689519300000002</v>
      </c>
      <c r="H26" s="56">
        <v>1.5130032600000001</v>
      </c>
      <c r="I26" s="57">
        <v>-0.23156922373417221</v>
      </c>
      <c r="J26" s="7"/>
      <c r="K26" s="7" t="s">
        <v>187</v>
      </c>
      <c r="L26" s="56">
        <v>25.76467366</v>
      </c>
      <c r="M26" s="56">
        <v>25.859215850000002</v>
      </c>
      <c r="N26" s="57">
        <v>3.6694503197522987E-3</v>
      </c>
    </row>
    <row r="27" spans="1:14" ht="15.75" customHeight="1" x14ac:dyDescent="0.25">
      <c r="A27" s="7" t="s">
        <v>193</v>
      </c>
      <c r="B27" s="56">
        <v>16.541427819999999</v>
      </c>
      <c r="C27" s="56">
        <v>14.73778941</v>
      </c>
      <c r="D27" s="57">
        <v>-0.10903764956851225</v>
      </c>
      <c r="E27" s="7"/>
      <c r="F27" s="7" t="s">
        <v>191</v>
      </c>
      <c r="G27" s="56">
        <v>5.8361011300000003</v>
      </c>
      <c r="H27" s="56">
        <v>6.6631577699999998</v>
      </c>
      <c r="I27" s="57">
        <v>0.14171389795639122</v>
      </c>
      <c r="J27" s="7"/>
      <c r="K27" s="7" t="s">
        <v>323</v>
      </c>
      <c r="L27" s="56">
        <v>8.3444629799999994</v>
      </c>
      <c r="M27" s="56">
        <v>4.6269071100000003</v>
      </c>
      <c r="N27" s="57">
        <v>-0.44551169786602607</v>
      </c>
    </row>
    <row r="28" spans="1:14" x14ac:dyDescent="0.25">
      <c r="A28" s="7" t="s">
        <v>196</v>
      </c>
      <c r="B28" s="56">
        <v>67.098145250000002</v>
      </c>
      <c r="C28" s="56">
        <v>42.618881119999998</v>
      </c>
      <c r="D28" s="57">
        <v>-0.36482773165775406</v>
      </c>
      <c r="E28" s="7"/>
      <c r="F28" s="7" t="s">
        <v>194</v>
      </c>
      <c r="G28" s="56">
        <v>119.40339709</v>
      </c>
      <c r="H28" s="56">
        <v>140.44690449999999</v>
      </c>
      <c r="I28" s="57">
        <v>0.17623876642419556</v>
      </c>
      <c r="J28" s="7"/>
      <c r="K28" s="58" t="s">
        <v>324</v>
      </c>
      <c r="L28" s="59">
        <v>1057.6004877400001</v>
      </c>
      <c r="M28" s="59">
        <v>1071.1457977299999</v>
      </c>
      <c r="N28" s="60">
        <v>1.2807586746621968E-2</v>
      </c>
    </row>
    <row r="29" spans="1:14" x14ac:dyDescent="0.25">
      <c r="G29" s="26"/>
      <c r="H29" s="26"/>
      <c r="I29" s="45"/>
    </row>
    <row r="30" spans="1:14" x14ac:dyDescent="0.25">
      <c r="A30" s="341" t="s">
        <v>62</v>
      </c>
      <c r="B30" s="341"/>
      <c r="C30" s="341"/>
      <c r="D30" s="341"/>
      <c r="E30" s="341"/>
      <c r="F30" s="341"/>
      <c r="G30" s="341"/>
      <c r="H30" s="341"/>
      <c r="I30" s="341"/>
      <c r="J30" s="341"/>
      <c r="K30" s="341"/>
      <c r="L30" s="341"/>
      <c r="M30" s="341"/>
      <c r="N30" s="341"/>
    </row>
    <row r="31" spans="1:14" x14ac:dyDescent="0.25">
      <c r="A31" s="13"/>
      <c r="B31" s="13"/>
      <c r="C31" s="13"/>
      <c r="D31" s="13"/>
      <c r="E31" s="13"/>
      <c r="F31" s="13"/>
      <c r="G31" s="13"/>
      <c r="H31" s="13"/>
      <c r="I31" s="13"/>
      <c r="J31" s="13"/>
      <c r="K31" s="13"/>
      <c r="L31" s="13"/>
      <c r="M31" s="13"/>
      <c r="N31" s="13"/>
    </row>
    <row r="32" spans="1:14" ht="15.75" customHeight="1" x14ac:dyDescent="0.25">
      <c r="A32" s="340" t="s">
        <v>325</v>
      </c>
      <c r="B32" s="340"/>
      <c r="C32" s="340"/>
      <c r="D32" s="340"/>
      <c r="E32" s="340"/>
      <c r="F32" s="340"/>
      <c r="G32" s="340"/>
      <c r="H32" s="340"/>
      <c r="I32" s="340"/>
      <c r="J32" s="340"/>
      <c r="K32" s="340"/>
      <c r="L32" s="340"/>
      <c r="M32" s="340"/>
      <c r="N32" s="340"/>
    </row>
    <row r="33" spans="1:14" ht="15.75" customHeight="1" x14ac:dyDescent="0.25">
      <c r="A33" s="340"/>
      <c r="B33" s="340"/>
      <c r="C33" s="340"/>
      <c r="D33" s="340"/>
      <c r="E33" s="340"/>
      <c r="F33" s="340"/>
      <c r="G33" s="340"/>
      <c r="H33" s="340"/>
      <c r="I33" s="340"/>
      <c r="J33" s="340"/>
      <c r="K33" s="340"/>
      <c r="L33" s="340"/>
      <c r="M33" s="340"/>
      <c r="N33" s="340"/>
    </row>
    <row r="34" spans="1:14" ht="15.75" customHeight="1" x14ac:dyDescent="0.25">
      <c r="A34" s="48"/>
      <c r="B34" s="48"/>
      <c r="C34" s="48"/>
      <c r="D34" s="48"/>
      <c r="E34" s="48"/>
      <c r="F34" s="48"/>
      <c r="G34" s="48"/>
      <c r="H34" s="48"/>
      <c r="I34" s="48"/>
      <c r="J34" s="48"/>
      <c r="K34" s="48"/>
      <c r="L34" s="48"/>
      <c r="M34" s="48"/>
      <c r="N34" s="48"/>
    </row>
    <row r="35" spans="1:14" ht="15.75" customHeight="1" x14ac:dyDescent="0.25">
      <c r="A35" s="335" t="s">
        <v>326</v>
      </c>
      <c r="B35" s="335"/>
      <c r="C35" s="335"/>
      <c r="D35" s="335"/>
      <c r="E35" s="335"/>
      <c r="F35" s="335"/>
      <c r="G35" s="335"/>
      <c r="H35" s="335"/>
      <c r="I35" s="335"/>
      <c r="J35" s="335"/>
      <c r="K35" s="335"/>
      <c r="L35" s="335"/>
      <c r="M35" s="335"/>
      <c r="N35" s="335"/>
    </row>
    <row r="36" spans="1:14" x14ac:dyDescent="0.25">
      <c r="G36" s="26"/>
      <c r="H36" s="26"/>
      <c r="I36" s="45"/>
    </row>
    <row r="37" spans="1:14" x14ac:dyDescent="0.25">
      <c r="G37" s="26"/>
      <c r="H37" s="26"/>
      <c r="I37" s="45"/>
    </row>
    <row r="38" spans="1:14" x14ac:dyDescent="0.25">
      <c r="F38" s="10"/>
      <c r="G38" s="29"/>
      <c r="H38" s="29"/>
      <c r="I38" s="135"/>
    </row>
  </sheetData>
  <mergeCells count="5">
    <mergeCell ref="A1:N1"/>
    <mergeCell ref="A3:N3"/>
    <mergeCell ref="A30:N30"/>
    <mergeCell ref="A32:N33"/>
    <mergeCell ref="A35:N35"/>
  </mergeCells>
  <pageMargins left="0.45" right="0.45" top="0.5" bottom="0.5" header="0.3" footer="0.3"/>
  <pageSetup scale="78" orientation="landscape" r:id="rId1"/>
  <customProperties>
    <customPr name="_pios_id" r:id="rId2"/>
  </customProperties>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8519-39D1-46AC-9D46-237D77DA150F}">
  <sheetPr>
    <pageSetUpPr fitToPage="1"/>
  </sheetPr>
  <dimension ref="A1:T44"/>
  <sheetViews>
    <sheetView zoomScaleNormal="100" workbookViewId="0">
      <selection activeCell="A47" sqref="A47:M47"/>
    </sheetView>
  </sheetViews>
  <sheetFormatPr defaultRowHeight="15.75" x14ac:dyDescent="0.25"/>
  <cols>
    <col min="1" max="1" width="11.25" customWidth="1"/>
    <col min="2" max="2" width="16.25" customWidth="1"/>
    <col min="3" max="3" width="7.5" customWidth="1"/>
    <col min="4" max="4" width="11.25" customWidth="1"/>
    <col min="5" max="5" width="16.25" customWidth="1"/>
    <col min="6" max="6" width="7.5" customWidth="1"/>
    <col min="7" max="7" width="13.125" customWidth="1"/>
    <col min="8" max="8" width="7.5" customWidth="1"/>
    <col min="9" max="9" width="11.25" bestFit="1" customWidth="1"/>
    <col min="10" max="10" width="8.75" customWidth="1"/>
    <col min="11" max="11" width="10" customWidth="1"/>
    <col min="12" max="12" width="10.625" customWidth="1"/>
    <col min="13" max="13" width="8.75" customWidth="1"/>
    <col min="15" max="15" width="11.375" bestFit="1" customWidth="1"/>
  </cols>
  <sheetData>
    <row r="1" spans="1:17" s="2" customFormat="1" ht="26.25" x14ac:dyDescent="0.4">
      <c r="A1" s="336" t="s">
        <v>327</v>
      </c>
      <c r="B1" s="336"/>
      <c r="C1" s="336"/>
      <c r="D1" s="336"/>
      <c r="E1" s="336"/>
      <c r="F1" s="336"/>
      <c r="G1" s="336"/>
      <c r="H1" s="336"/>
      <c r="I1" s="336"/>
      <c r="J1" s="336"/>
      <c r="K1" s="336"/>
      <c r="L1" s="336"/>
      <c r="M1" s="336"/>
    </row>
    <row r="2" spans="1:17" ht="4.5" customHeight="1" x14ac:dyDescent="0.25">
      <c r="A2" s="257"/>
      <c r="B2" s="257"/>
      <c r="C2" s="257"/>
      <c r="D2" s="257"/>
      <c r="E2" s="257"/>
      <c r="F2" s="257"/>
      <c r="G2" s="257"/>
    </row>
    <row r="3" spans="1:17" ht="18.75" x14ac:dyDescent="0.3">
      <c r="A3" s="337" t="s">
        <v>125</v>
      </c>
      <c r="B3" s="337"/>
      <c r="C3" s="337"/>
      <c r="D3" s="337"/>
      <c r="E3" s="337"/>
      <c r="F3" s="337"/>
      <c r="G3" s="337"/>
      <c r="H3" s="337"/>
      <c r="I3" s="337"/>
      <c r="J3" s="337"/>
      <c r="K3" s="337"/>
      <c r="L3" s="337"/>
      <c r="M3" s="337"/>
    </row>
    <row r="5" spans="1:17" x14ac:dyDescent="0.25">
      <c r="I5" s="243" t="s">
        <v>42</v>
      </c>
      <c r="J5" s="18" t="s">
        <v>328</v>
      </c>
      <c r="K5" s="18" t="s">
        <v>329</v>
      </c>
      <c r="L5" s="18" t="s">
        <v>330</v>
      </c>
      <c r="M5" s="18" t="s">
        <v>21</v>
      </c>
      <c r="N5" s="11"/>
      <c r="O5" s="11"/>
      <c r="P5" s="11"/>
    </row>
    <row r="6" spans="1:17" x14ac:dyDescent="0.25">
      <c r="I6" s="242" t="s">
        <v>43</v>
      </c>
      <c r="J6" s="138">
        <v>1063.046</v>
      </c>
      <c r="K6" s="138">
        <v>0</v>
      </c>
      <c r="L6" s="138">
        <v>17.42197288000034</v>
      </c>
      <c r="M6" s="138">
        <v>1080.4679728800004</v>
      </c>
      <c r="N6" s="36"/>
      <c r="O6" s="36"/>
      <c r="P6" s="36"/>
      <c r="Q6" s="36"/>
    </row>
    <row r="7" spans="1:17" x14ac:dyDescent="0.25">
      <c r="I7" s="242" t="s">
        <v>44</v>
      </c>
      <c r="J7" s="138">
        <v>913.42600000000004</v>
      </c>
      <c r="K7" s="138">
        <v>0</v>
      </c>
      <c r="L7" s="138">
        <v>20.649641249999831</v>
      </c>
      <c r="M7" s="138">
        <v>934.07564124999988</v>
      </c>
      <c r="N7" s="36"/>
      <c r="O7" s="36"/>
      <c r="P7" s="36"/>
      <c r="Q7" s="36"/>
    </row>
    <row r="8" spans="1:17" x14ac:dyDescent="0.25">
      <c r="I8" s="242" t="s">
        <v>45</v>
      </c>
      <c r="J8" s="138">
        <v>896.32899999999995</v>
      </c>
      <c r="K8" s="138">
        <v>0</v>
      </c>
      <c r="L8" s="138">
        <v>32.317724509999721</v>
      </c>
      <c r="M8" s="138">
        <v>928.64672450999967</v>
      </c>
      <c r="N8" s="36"/>
      <c r="O8" s="36"/>
      <c r="P8" s="36"/>
      <c r="Q8" s="36"/>
    </row>
    <row r="9" spans="1:17" x14ac:dyDescent="0.25">
      <c r="I9" s="242" t="s">
        <v>46</v>
      </c>
      <c r="J9" s="138">
        <v>984.29499999999996</v>
      </c>
      <c r="K9" s="138">
        <v>0</v>
      </c>
      <c r="L9" s="138">
        <v>25.018000000000029</v>
      </c>
      <c r="M9" s="138">
        <v>1009.313</v>
      </c>
      <c r="N9" s="36"/>
      <c r="O9" s="36"/>
      <c r="P9" s="36"/>
      <c r="Q9" s="36"/>
    </row>
    <row r="10" spans="1:17" x14ac:dyDescent="0.25">
      <c r="I10" s="242" t="s">
        <v>47</v>
      </c>
      <c r="J10" s="138">
        <v>1025.904</v>
      </c>
      <c r="K10" s="138">
        <v>0</v>
      </c>
      <c r="L10" s="138">
        <v>20.679082789999484</v>
      </c>
      <c r="M10" s="138">
        <v>1046.5830827899995</v>
      </c>
      <c r="N10" s="36"/>
      <c r="O10" s="36"/>
      <c r="P10" s="36"/>
      <c r="Q10" s="36"/>
    </row>
    <row r="11" spans="1:17" x14ac:dyDescent="0.25">
      <c r="I11" s="242" t="s">
        <v>48</v>
      </c>
      <c r="J11" s="138">
        <v>1080.874</v>
      </c>
      <c r="K11" s="138">
        <v>0</v>
      </c>
      <c r="L11" s="138">
        <v>3.2023426289999861</v>
      </c>
      <c r="M11" s="138">
        <v>1084.076342629</v>
      </c>
      <c r="N11" s="36"/>
      <c r="O11" s="36"/>
      <c r="P11" s="36"/>
      <c r="Q11" s="36"/>
    </row>
    <row r="12" spans="1:17" x14ac:dyDescent="0.25">
      <c r="I12" s="242" t="s">
        <v>49</v>
      </c>
      <c r="J12" s="138">
        <v>999.95399999999995</v>
      </c>
      <c r="K12" s="138">
        <v>0</v>
      </c>
      <c r="L12" s="138">
        <v>1.8509999999999991</v>
      </c>
      <c r="M12" s="138">
        <v>1001.8049999999999</v>
      </c>
      <c r="N12" s="36"/>
      <c r="O12" s="36"/>
      <c r="P12" s="36"/>
      <c r="Q12" s="36"/>
    </row>
    <row r="13" spans="1:17" x14ac:dyDescent="0.25">
      <c r="I13" s="242" t="s">
        <v>50</v>
      </c>
      <c r="J13" s="138">
        <v>1019.942</v>
      </c>
      <c r="K13" s="138">
        <v>0</v>
      </c>
      <c r="L13" s="138">
        <v>128.23700000000008</v>
      </c>
      <c r="M13" s="138">
        <v>1148.1790000000001</v>
      </c>
      <c r="N13" s="36"/>
      <c r="O13" s="36"/>
      <c r="P13" s="36"/>
      <c r="Q13" s="36"/>
    </row>
    <row r="14" spans="1:17" x14ac:dyDescent="0.25">
      <c r="I14" s="242" t="s">
        <v>51</v>
      </c>
      <c r="J14" s="138">
        <v>787.70399999999995</v>
      </c>
      <c r="K14" s="138">
        <v>0</v>
      </c>
      <c r="L14" s="138">
        <v>26.896000000000072</v>
      </c>
      <c r="M14" s="138">
        <v>814.6</v>
      </c>
      <c r="N14" s="36"/>
      <c r="O14" s="36"/>
      <c r="P14" s="36"/>
      <c r="Q14" s="36"/>
    </row>
    <row r="15" spans="1:17" x14ac:dyDescent="0.25">
      <c r="I15" s="242" t="s">
        <v>52</v>
      </c>
      <c r="J15" s="138">
        <v>761.18799999999999</v>
      </c>
      <c r="K15" s="138">
        <v>0</v>
      </c>
      <c r="L15" s="138">
        <v>25.508000000000038</v>
      </c>
      <c r="M15" s="138">
        <v>786.69600000000003</v>
      </c>
      <c r="N15" s="36"/>
      <c r="O15" s="36"/>
      <c r="P15" s="36"/>
      <c r="Q15" s="36"/>
    </row>
    <row r="16" spans="1:17" x14ac:dyDescent="0.25">
      <c r="I16" s="242" t="s">
        <v>53</v>
      </c>
      <c r="J16" s="138">
        <v>819.36300000000006</v>
      </c>
      <c r="K16" s="138">
        <v>0</v>
      </c>
      <c r="L16" s="138">
        <v>20.153657229999908</v>
      </c>
      <c r="M16" s="138">
        <v>839.51665722999996</v>
      </c>
      <c r="N16" s="36"/>
      <c r="O16" s="36"/>
      <c r="P16" s="36"/>
      <c r="Q16" s="36"/>
    </row>
    <row r="17" spans="1:20" x14ac:dyDescent="0.25">
      <c r="I17" s="242" t="s">
        <v>54</v>
      </c>
      <c r="J17" s="138">
        <v>837.24300000000005</v>
      </c>
      <c r="K17" s="138">
        <v>-7.1134434500000001</v>
      </c>
      <c r="L17" s="138">
        <v>20.329443450000007</v>
      </c>
      <c r="M17" s="138">
        <v>850.45900000000006</v>
      </c>
      <c r="N17" s="36"/>
      <c r="O17" s="36"/>
      <c r="P17" s="36"/>
      <c r="Q17" s="36"/>
    </row>
    <row r="18" spans="1:20" x14ac:dyDescent="0.25">
      <c r="I18" s="242" t="s">
        <v>55</v>
      </c>
      <c r="J18" s="138">
        <v>602.24900000000002</v>
      </c>
      <c r="K18" s="138">
        <v>-31.288</v>
      </c>
      <c r="L18" s="138">
        <v>22.614227809999978</v>
      </c>
      <c r="M18" s="138">
        <v>593.57522781</v>
      </c>
      <c r="N18" s="36"/>
      <c r="O18" s="36"/>
      <c r="P18" s="36"/>
      <c r="Q18" s="36"/>
    </row>
    <row r="19" spans="1:20" x14ac:dyDescent="0.25">
      <c r="I19" s="242" t="s">
        <v>56</v>
      </c>
      <c r="J19" s="138">
        <v>320.20699999999999</v>
      </c>
      <c r="K19" s="138">
        <v>-46.23</v>
      </c>
      <c r="L19" s="138">
        <v>22.360925290000047</v>
      </c>
      <c r="M19" s="138">
        <v>296.33792529000004</v>
      </c>
      <c r="N19" s="36"/>
      <c r="O19" s="36"/>
      <c r="P19" s="36"/>
      <c r="Q19" s="36"/>
    </row>
    <row r="20" spans="1:20" x14ac:dyDescent="0.25">
      <c r="I20" s="242" t="s">
        <v>57</v>
      </c>
      <c r="J20" s="138">
        <v>241.58699999999999</v>
      </c>
      <c r="K20" s="138">
        <v>-39.621000000000002</v>
      </c>
      <c r="L20" s="138">
        <v>20.233570750000005</v>
      </c>
      <c r="M20" s="138">
        <v>222.19957074999999</v>
      </c>
      <c r="N20" s="36"/>
      <c r="O20" s="36"/>
      <c r="P20" s="36"/>
      <c r="Q20" s="36"/>
    </row>
    <row r="21" spans="1:20" x14ac:dyDescent="0.25">
      <c r="I21" s="242" t="s">
        <v>58</v>
      </c>
      <c r="J21" s="138">
        <v>150.58000000000001</v>
      </c>
      <c r="K21" s="138">
        <v>-24.261999999999997</v>
      </c>
      <c r="L21" s="138">
        <v>18.915632239999976</v>
      </c>
      <c r="M21" s="138">
        <v>145.23363223999999</v>
      </c>
      <c r="N21" s="36"/>
      <c r="O21" s="36"/>
      <c r="P21" s="36"/>
      <c r="Q21" s="36"/>
    </row>
    <row r="22" spans="1:20" x14ac:dyDescent="0.25">
      <c r="I22" s="242" t="s">
        <v>59</v>
      </c>
      <c r="J22" s="138">
        <v>33.051000000000002</v>
      </c>
      <c r="K22" s="138">
        <v>-60.009</v>
      </c>
      <c r="L22" s="138">
        <v>21.181486889999995</v>
      </c>
      <c r="M22" s="138">
        <v>-5.7765131100000033</v>
      </c>
      <c r="N22" s="36"/>
      <c r="O22" s="36"/>
      <c r="P22" s="36"/>
      <c r="Q22" s="36"/>
    </row>
    <row r="23" spans="1:20" x14ac:dyDescent="0.25">
      <c r="I23" s="242" t="s">
        <v>60</v>
      </c>
      <c r="J23" s="138">
        <v>1.8220000000000001</v>
      </c>
      <c r="K23" s="138">
        <v>-49.526000000000003</v>
      </c>
      <c r="L23" s="138">
        <v>12.304000000000002</v>
      </c>
      <c r="M23" s="138">
        <v>-35.4</v>
      </c>
      <c r="N23" s="36"/>
      <c r="O23" s="36"/>
      <c r="P23" s="36"/>
      <c r="Q23" s="36"/>
    </row>
    <row r="24" spans="1:20" x14ac:dyDescent="0.25">
      <c r="I24" s="242" t="s">
        <v>61</v>
      </c>
      <c r="J24" s="138">
        <v>-1.254</v>
      </c>
      <c r="K24" s="138">
        <v>-47.65953356</v>
      </c>
      <c r="L24" s="138">
        <v>25.905533560000002</v>
      </c>
      <c r="M24" s="138">
        <v>-23.007999999999999</v>
      </c>
      <c r="N24" s="36"/>
      <c r="O24" s="36"/>
      <c r="P24" s="36"/>
    </row>
    <row r="25" spans="1:20" x14ac:dyDescent="0.25">
      <c r="I25" s="242" t="s">
        <v>640</v>
      </c>
      <c r="J25" s="138">
        <v>7.8E-2</v>
      </c>
      <c r="K25" s="138">
        <v>-68.894999999999996</v>
      </c>
      <c r="L25" s="138">
        <v>24.512999999999991</v>
      </c>
      <c r="M25" s="138">
        <f>SUM(J25:L25)</f>
        <v>-44.304000000000002</v>
      </c>
      <c r="N25" s="36"/>
      <c r="O25" s="313"/>
      <c r="P25" s="36"/>
    </row>
    <row r="26" spans="1:20" x14ac:dyDescent="0.25">
      <c r="O26" s="36"/>
    </row>
    <row r="27" spans="1:20" x14ac:dyDescent="0.25">
      <c r="O27" s="36"/>
    </row>
    <row r="28" spans="1:20" x14ac:dyDescent="0.25">
      <c r="A28" s="341" t="s">
        <v>331</v>
      </c>
      <c r="B28" s="341"/>
      <c r="C28" s="341"/>
      <c r="D28" s="341"/>
      <c r="E28" s="341"/>
      <c r="F28" s="249"/>
      <c r="G28" s="341" t="s">
        <v>332</v>
      </c>
      <c r="H28" s="341"/>
      <c r="I28" s="341"/>
      <c r="J28" s="341"/>
      <c r="K28" s="341"/>
      <c r="L28" s="341"/>
      <c r="M28" s="341"/>
    </row>
    <row r="29" spans="1:20" x14ac:dyDescent="0.25">
      <c r="A29" s="244"/>
      <c r="B29" s="10"/>
      <c r="C29" s="10"/>
      <c r="E29" s="10"/>
      <c r="F29" s="10"/>
      <c r="G29" s="10"/>
      <c r="S29" s="15"/>
      <c r="T29" s="24"/>
    </row>
    <row r="30" spans="1:20" ht="15.75" customHeight="1" x14ac:dyDescent="0.25">
      <c r="A30" s="249" t="s">
        <v>123</v>
      </c>
      <c r="B30" s="11" t="s">
        <v>333</v>
      </c>
      <c r="D30" s="249" t="s">
        <v>123</v>
      </c>
      <c r="E30" s="11" t="s">
        <v>333</v>
      </c>
      <c r="F30" s="244"/>
      <c r="G30" s="335" t="s">
        <v>356</v>
      </c>
      <c r="H30" s="335"/>
      <c r="I30" s="335"/>
      <c r="J30" s="335"/>
      <c r="K30" s="335"/>
      <c r="L30" s="335"/>
      <c r="M30" s="335"/>
      <c r="S30" s="15"/>
      <c r="T30" s="24"/>
    </row>
    <row r="31" spans="1:20" ht="15.75" customHeight="1" x14ac:dyDescent="0.25">
      <c r="A31" s="242">
        <v>1999</v>
      </c>
      <c r="B31" s="155">
        <v>10.99</v>
      </c>
      <c r="C31" s="244"/>
      <c r="D31" s="242">
        <v>2007</v>
      </c>
      <c r="E31" s="155">
        <v>3.89</v>
      </c>
      <c r="F31" s="136"/>
      <c r="G31" s="335" t="s">
        <v>357</v>
      </c>
      <c r="H31" s="335"/>
      <c r="I31" s="335"/>
      <c r="J31" s="335"/>
      <c r="K31" s="335"/>
      <c r="L31" s="335"/>
      <c r="M31" s="335"/>
      <c r="S31" s="15"/>
      <c r="T31" s="24"/>
    </row>
    <row r="32" spans="1:20" x14ac:dyDescent="0.25">
      <c r="A32" s="242">
        <v>2000</v>
      </c>
      <c r="B32" s="155">
        <v>8.99</v>
      </c>
      <c r="C32" s="314"/>
      <c r="D32" s="242" t="s">
        <v>334</v>
      </c>
      <c r="E32" s="155">
        <v>2.89</v>
      </c>
      <c r="F32" s="136"/>
      <c r="G32" s="335" t="s">
        <v>364</v>
      </c>
      <c r="H32" s="335"/>
      <c r="I32" s="335"/>
      <c r="J32" s="335"/>
      <c r="K32" s="335"/>
      <c r="L32" s="335"/>
      <c r="M32" s="335"/>
      <c r="S32" s="15"/>
      <c r="T32" s="24"/>
    </row>
    <row r="33" spans="1:20" x14ac:dyDescent="0.25">
      <c r="A33" s="242">
        <v>2001</v>
      </c>
      <c r="B33" s="155">
        <v>7.49</v>
      </c>
      <c r="C33" s="314"/>
      <c r="D33" s="242">
        <v>2012</v>
      </c>
      <c r="E33" s="155">
        <v>1.89</v>
      </c>
      <c r="F33" s="136"/>
      <c r="G33" s="335" t="s">
        <v>365</v>
      </c>
      <c r="H33" s="335"/>
      <c r="I33" s="335"/>
      <c r="J33" s="335"/>
      <c r="K33" s="335"/>
      <c r="L33" s="335"/>
      <c r="M33" s="335"/>
      <c r="S33" s="15"/>
      <c r="T33" s="24"/>
    </row>
    <row r="34" spans="1:20" ht="15.75" customHeight="1" x14ac:dyDescent="0.25">
      <c r="A34" s="242" t="s">
        <v>335</v>
      </c>
      <c r="B34" s="155">
        <v>7.24</v>
      </c>
      <c r="C34" s="314"/>
      <c r="D34" s="242">
        <v>2013</v>
      </c>
      <c r="E34" s="155">
        <v>0.89</v>
      </c>
      <c r="F34" s="136"/>
      <c r="G34" s="335" t="s">
        <v>358</v>
      </c>
      <c r="H34" s="335"/>
      <c r="I34" s="335"/>
      <c r="J34" s="335"/>
      <c r="K34" s="335"/>
      <c r="L34" s="335"/>
      <c r="M34" s="335"/>
      <c r="S34" s="15"/>
      <c r="T34" s="24"/>
    </row>
    <row r="35" spans="1:20" x14ac:dyDescent="0.25">
      <c r="A35" s="245">
        <v>2004</v>
      </c>
      <c r="B35" s="315">
        <v>7.24</v>
      </c>
      <c r="C35" s="314"/>
      <c r="D35" s="242">
        <v>2014</v>
      </c>
      <c r="E35" s="155">
        <v>0.67</v>
      </c>
      <c r="F35" s="136"/>
      <c r="G35" s="335" t="s">
        <v>359</v>
      </c>
      <c r="H35" s="335"/>
      <c r="I35" s="335"/>
      <c r="J35" s="335"/>
      <c r="K35" s="335"/>
      <c r="L35" s="335"/>
      <c r="M35" s="335"/>
      <c r="S35" s="15"/>
      <c r="T35" s="24"/>
    </row>
    <row r="36" spans="1:20" ht="15.75" customHeight="1" x14ac:dyDescent="0.25">
      <c r="A36" s="245">
        <v>2005</v>
      </c>
      <c r="B36" s="315">
        <v>5.99</v>
      </c>
      <c r="C36" s="250"/>
      <c r="D36" s="245">
        <v>2015</v>
      </c>
      <c r="E36" s="315">
        <v>0.45</v>
      </c>
      <c r="F36" s="136"/>
      <c r="G36" s="335" t="s">
        <v>360</v>
      </c>
      <c r="H36" s="335"/>
      <c r="I36" s="335"/>
      <c r="J36" s="335"/>
      <c r="K36" s="335"/>
      <c r="L36" s="335"/>
      <c r="M36" s="335"/>
      <c r="S36" s="15"/>
      <c r="T36" s="24"/>
    </row>
    <row r="37" spans="1:20" ht="15.75" customHeight="1" x14ac:dyDescent="0.25">
      <c r="A37" s="242">
        <v>2006</v>
      </c>
      <c r="B37" s="155">
        <v>4.8899999999999997</v>
      </c>
      <c r="C37" s="250"/>
      <c r="D37" s="245">
        <v>2016</v>
      </c>
      <c r="E37" s="315" t="s">
        <v>69</v>
      </c>
      <c r="F37" s="316"/>
      <c r="G37" s="335" t="s">
        <v>361</v>
      </c>
      <c r="H37" s="335"/>
      <c r="I37" s="335"/>
      <c r="J37" s="335"/>
      <c r="K37" s="335"/>
      <c r="L37" s="335"/>
      <c r="M37" s="335"/>
      <c r="S37" s="15"/>
      <c r="T37" s="24"/>
    </row>
    <row r="38" spans="1:20" x14ac:dyDescent="0.25">
      <c r="A38" s="245"/>
      <c r="B38" s="315"/>
      <c r="C38" s="250"/>
      <c r="D38" s="245"/>
      <c r="E38" s="315"/>
      <c r="F38" s="316"/>
      <c r="G38" s="335" t="s">
        <v>362</v>
      </c>
      <c r="H38" s="335"/>
      <c r="I38" s="335"/>
      <c r="J38" s="335"/>
      <c r="K38" s="335"/>
      <c r="L38" s="335"/>
      <c r="M38" s="335"/>
      <c r="S38" s="15"/>
      <c r="T38" s="24"/>
    </row>
    <row r="39" spans="1:20" x14ac:dyDescent="0.25">
      <c r="A39" s="245"/>
      <c r="B39" s="316"/>
      <c r="C39" s="250"/>
      <c r="D39" s="250"/>
      <c r="E39" s="250"/>
      <c r="F39" s="250"/>
      <c r="G39" s="335" t="s">
        <v>363</v>
      </c>
      <c r="H39" s="335"/>
      <c r="I39" s="335"/>
      <c r="J39" s="335"/>
      <c r="K39" s="335"/>
      <c r="L39" s="335"/>
      <c r="M39" s="335"/>
      <c r="S39" s="15"/>
      <c r="T39" s="24"/>
    </row>
    <row r="40" spans="1:20" x14ac:dyDescent="0.25">
      <c r="A40" s="162"/>
      <c r="B40" s="44"/>
      <c r="S40" s="15"/>
      <c r="T40" s="24"/>
    </row>
    <row r="41" spans="1:20" x14ac:dyDescent="0.25">
      <c r="A41" s="162"/>
      <c r="B41" s="162"/>
      <c r="E41" s="10"/>
      <c r="F41" s="10"/>
      <c r="G41" s="10"/>
      <c r="H41" s="10"/>
      <c r="I41" s="10"/>
      <c r="J41" s="10"/>
      <c r="K41" s="10"/>
      <c r="L41" s="10"/>
      <c r="M41" s="10"/>
      <c r="S41" s="15"/>
      <c r="T41" s="24"/>
    </row>
    <row r="42" spans="1:20" ht="15.75" customHeight="1" x14ac:dyDescent="0.25">
      <c r="A42" s="162"/>
      <c r="B42" s="162"/>
      <c r="E42" s="250"/>
      <c r="F42" s="250"/>
      <c r="G42" s="250"/>
      <c r="H42" s="250"/>
      <c r="I42" s="250"/>
      <c r="J42" s="250"/>
      <c r="K42" s="250"/>
      <c r="L42" s="250"/>
      <c r="M42" s="250"/>
      <c r="S42" s="15"/>
      <c r="T42" s="24"/>
    </row>
    <row r="43" spans="1:20" x14ac:dyDescent="0.25">
      <c r="E43" s="250"/>
      <c r="F43" s="250"/>
      <c r="G43" s="250"/>
      <c r="H43" s="250"/>
      <c r="I43" s="250"/>
      <c r="J43" s="250"/>
      <c r="K43" s="250"/>
      <c r="L43" s="250"/>
      <c r="M43" s="250"/>
      <c r="S43" s="15"/>
      <c r="T43" s="24"/>
    </row>
    <row r="44" spans="1:20" x14ac:dyDescent="0.25">
      <c r="S44" s="15"/>
    </row>
  </sheetData>
  <mergeCells count="14">
    <mergeCell ref="G31:M31"/>
    <mergeCell ref="A1:M1"/>
    <mergeCell ref="A3:M3"/>
    <mergeCell ref="A28:E28"/>
    <mergeCell ref="G28:M28"/>
    <mergeCell ref="G30:M30"/>
    <mergeCell ref="G38:M38"/>
    <mergeCell ref="G39:M39"/>
    <mergeCell ref="G32:M32"/>
    <mergeCell ref="G33:M33"/>
    <mergeCell ref="G34:M34"/>
    <mergeCell ref="G35:M35"/>
    <mergeCell ref="G36:M36"/>
    <mergeCell ref="G37:M37"/>
  </mergeCells>
  <pageMargins left="0.45" right="0.45" top="0.5" bottom="0.5" header="0.3" footer="0.3"/>
  <pageSetup scale="78" orientation="landscape" r:id="rId1"/>
  <customProperties>
    <customPr name="_pios_id" r:id="rId2"/>
  </customProperties>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E8BE3-C98A-49C1-B7CE-8599AF4C33A3}">
  <sheetPr>
    <pageSetUpPr fitToPage="1"/>
  </sheetPr>
  <dimension ref="A1:R46"/>
  <sheetViews>
    <sheetView zoomScaleNormal="100" workbookViewId="0">
      <selection activeCell="A47" sqref="A47:O47"/>
    </sheetView>
  </sheetViews>
  <sheetFormatPr defaultRowHeight="15.75" x14ac:dyDescent="0.25"/>
  <cols>
    <col min="1" max="1" width="22.5" customWidth="1"/>
    <col min="2" max="2" width="2.125" customWidth="1"/>
    <col min="3" max="14" width="8.75" customWidth="1"/>
    <col min="15" max="15" width="10.375" bestFit="1" customWidth="1"/>
  </cols>
  <sheetData>
    <row r="1" spans="1:18" s="2" customFormat="1" ht="26.25" x14ac:dyDescent="0.4">
      <c r="A1" s="336" t="s">
        <v>450</v>
      </c>
      <c r="B1" s="336"/>
      <c r="C1" s="336"/>
      <c r="D1" s="336"/>
      <c r="E1" s="336"/>
      <c r="F1" s="336"/>
      <c r="G1" s="336"/>
      <c r="H1" s="336"/>
      <c r="I1" s="336"/>
      <c r="J1" s="336"/>
      <c r="K1" s="336"/>
      <c r="L1" s="336"/>
      <c r="M1" s="336"/>
      <c r="N1" s="336"/>
      <c r="O1" s="336"/>
    </row>
    <row r="2" spans="1:18" ht="4.5" customHeight="1" x14ac:dyDescent="0.25">
      <c r="A2" s="257"/>
      <c r="B2" s="257"/>
      <c r="C2" s="257"/>
      <c r="D2" s="257"/>
      <c r="E2" s="257"/>
      <c r="F2" s="257"/>
      <c r="G2" s="257"/>
      <c r="H2" s="257"/>
      <c r="I2" s="257"/>
      <c r="J2" s="257"/>
    </row>
    <row r="3" spans="1:18" ht="18.75" customHeight="1" x14ac:dyDescent="0.3">
      <c r="A3" s="337" t="s">
        <v>638</v>
      </c>
      <c r="B3" s="337"/>
      <c r="C3" s="337"/>
      <c r="D3" s="337"/>
      <c r="E3" s="337"/>
      <c r="F3" s="337"/>
      <c r="G3" s="337"/>
      <c r="H3" s="337"/>
      <c r="I3" s="337"/>
      <c r="J3" s="337"/>
      <c r="K3" s="337"/>
      <c r="L3" s="337"/>
      <c r="M3" s="337"/>
      <c r="N3" s="337"/>
      <c r="O3" s="337"/>
    </row>
    <row r="5" spans="1:18" x14ac:dyDescent="0.25">
      <c r="A5" s="5"/>
      <c r="B5" s="6"/>
      <c r="C5" s="258" t="s">
        <v>33</v>
      </c>
      <c r="D5" s="258" t="s">
        <v>32</v>
      </c>
      <c r="E5" s="258" t="s">
        <v>31</v>
      </c>
      <c r="F5" s="258" t="s">
        <v>30</v>
      </c>
      <c r="G5" s="258" t="s">
        <v>29</v>
      </c>
      <c r="H5" s="258" t="s">
        <v>28</v>
      </c>
      <c r="I5" s="258" t="s">
        <v>27</v>
      </c>
      <c r="J5" s="258" t="s">
        <v>26</v>
      </c>
      <c r="K5" s="258" t="s">
        <v>25</v>
      </c>
      <c r="L5" s="258" t="s">
        <v>24</v>
      </c>
      <c r="M5" s="258" t="s">
        <v>23</v>
      </c>
      <c r="N5" s="258" t="s">
        <v>22</v>
      </c>
      <c r="O5" s="259" t="s">
        <v>21</v>
      </c>
    </row>
    <row r="6" spans="1:18" x14ac:dyDescent="0.25">
      <c r="A6" s="5"/>
      <c r="B6" s="6"/>
      <c r="C6" s="260"/>
      <c r="D6" s="260"/>
      <c r="E6" s="260"/>
      <c r="F6" s="260"/>
      <c r="G6" s="260"/>
      <c r="H6" s="260"/>
      <c r="I6" s="260"/>
      <c r="J6" s="260"/>
      <c r="K6" s="260"/>
      <c r="L6" s="260"/>
      <c r="M6" s="260"/>
      <c r="N6" s="260"/>
      <c r="O6" s="261"/>
    </row>
    <row r="7" spans="1:18" ht="15.75" customHeight="1" x14ac:dyDescent="0.25">
      <c r="A7" s="262" t="s">
        <v>451</v>
      </c>
      <c r="B7" s="8"/>
      <c r="C7" s="263">
        <v>223.04625998999998</v>
      </c>
      <c r="D7" s="263">
        <v>229.59472161999997</v>
      </c>
      <c r="E7" s="263">
        <v>235.28685364999998</v>
      </c>
      <c r="F7" s="263">
        <v>212.55779921000001</v>
      </c>
      <c r="G7" s="263">
        <v>257.70843976000003</v>
      </c>
      <c r="H7" s="263">
        <v>206.34590971000003</v>
      </c>
      <c r="I7" s="263">
        <v>225.02906537999999</v>
      </c>
      <c r="J7" s="263">
        <v>215.34686579000001</v>
      </c>
      <c r="K7" s="263">
        <v>217.67925097000003</v>
      </c>
      <c r="L7" s="263">
        <v>173.09480066</v>
      </c>
      <c r="M7" s="263">
        <v>220.93322735000001</v>
      </c>
      <c r="N7" s="263">
        <v>246.85600727999997</v>
      </c>
      <c r="O7" s="263">
        <v>2663.4792013699998</v>
      </c>
    </row>
    <row r="8" spans="1:18" x14ac:dyDescent="0.25">
      <c r="A8" s="265"/>
      <c r="B8" s="6"/>
      <c r="C8" s="266"/>
      <c r="D8" s="266"/>
      <c r="E8" s="266"/>
      <c r="F8" s="266"/>
      <c r="G8" s="266"/>
      <c r="H8" s="266"/>
      <c r="I8" s="266"/>
      <c r="J8" s="266"/>
      <c r="K8" s="266"/>
      <c r="L8" s="266"/>
      <c r="M8" s="266"/>
      <c r="N8" s="266"/>
      <c r="O8" s="266"/>
    </row>
    <row r="9" spans="1:18" x14ac:dyDescent="0.25">
      <c r="A9" s="379" t="s">
        <v>452</v>
      </c>
      <c r="B9" s="379"/>
      <c r="C9" s="263">
        <v>162.29587129999999</v>
      </c>
      <c r="D9" s="263">
        <v>146.28155924999999</v>
      </c>
      <c r="E9" s="263">
        <v>153.95269359</v>
      </c>
      <c r="F9" s="263">
        <v>130.64332952000001</v>
      </c>
      <c r="G9" s="263">
        <v>189.28186766000002</v>
      </c>
      <c r="H9" s="263">
        <v>130.02633623000003</v>
      </c>
      <c r="I9" s="263">
        <v>138.85734338999998</v>
      </c>
      <c r="J9" s="263">
        <v>149.18275515000002</v>
      </c>
      <c r="K9" s="263">
        <v>116.82600665</v>
      </c>
      <c r="L9" s="263">
        <v>126.72458868999999</v>
      </c>
      <c r="M9" s="263">
        <v>135.32643485000003</v>
      </c>
      <c r="N9" s="263">
        <v>129.03915311999998</v>
      </c>
      <c r="O9" s="263">
        <v>1708.4379393999998</v>
      </c>
      <c r="R9" s="15"/>
    </row>
    <row r="10" spans="1:18" x14ac:dyDescent="0.25">
      <c r="A10" s="267"/>
      <c r="B10" s="6"/>
      <c r="C10" s="268"/>
      <c r="D10" s="268"/>
      <c r="E10" s="268"/>
      <c r="F10" s="268"/>
      <c r="G10" s="268"/>
      <c r="H10" s="268"/>
      <c r="I10" s="268"/>
      <c r="J10" s="268"/>
      <c r="K10" s="268"/>
      <c r="L10" s="268"/>
      <c r="M10" s="268"/>
      <c r="N10" s="268"/>
      <c r="O10" s="268"/>
    </row>
    <row r="11" spans="1:18" x14ac:dyDescent="0.25">
      <c r="A11" s="267" t="s">
        <v>453</v>
      </c>
      <c r="B11" s="6"/>
      <c r="C11" s="268">
        <v>1.68186675</v>
      </c>
      <c r="D11" s="268">
        <v>24.967870359999999</v>
      </c>
      <c r="E11" s="268">
        <v>6.1108898799999993</v>
      </c>
      <c r="F11" s="268">
        <v>1.8297547299999999</v>
      </c>
      <c r="G11" s="268">
        <v>25.217960469999998</v>
      </c>
      <c r="H11" s="268">
        <v>7.0908301400000004</v>
      </c>
      <c r="I11" s="268">
        <v>1.6872344499999998</v>
      </c>
      <c r="J11" s="268">
        <v>21.81329234</v>
      </c>
      <c r="K11" s="268">
        <v>0.5822794200000001</v>
      </c>
      <c r="L11" s="268">
        <v>9.7533278299999999</v>
      </c>
      <c r="M11" s="268">
        <v>0.21083870000000002</v>
      </c>
      <c r="N11" s="268">
        <v>28.002133149999999</v>
      </c>
      <c r="O11" s="268">
        <v>128.94827821999999</v>
      </c>
    </row>
    <row r="12" spans="1:18" x14ac:dyDescent="0.25">
      <c r="A12" s="165" t="s">
        <v>454</v>
      </c>
      <c r="B12" s="6"/>
      <c r="C12" s="268">
        <v>1.2054768200000001</v>
      </c>
      <c r="D12" s="268">
        <v>1.0812790800000001</v>
      </c>
      <c r="E12" s="268">
        <v>0.89525241000000011</v>
      </c>
      <c r="F12" s="268">
        <v>1.5365233700000001</v>
      </c>
      <c r="G12" s="268">
        <v>0.77283054000000007</v>
      </c>
      <c r="H12" s="268">
        <v>0.83255031999999995</v>
      </c>
      <c r="I12" s="268">
        <v>0.84527752</v>
      </c>
      <c r="J12" s="268">
        <v>1.2394104399999999</v>
      </c>
      <c r="K12" s="268">
        <v>2.14761427</v>
      </c>
      <c r="L12" s="268">
        <v>1.0724770600000002</v>
      </c>
      <c r="M12" s="268">
        <v>0.67154111999999999</v>
      </c>
      <c r="N12" s="268">
        <v>0.66564018000000014</v>
      </c>
      <c r="O12" s="268">
        <v>12.965873130000002</v>
      </c>
    </row>
    <row r="13" spans="1:18" x14ac:dyDescent="0.25">
      <c r="A13" s="165" t="s">
        <v>455</v>
      </c>
      <c r="B13" s="6"/>
      <c r="C13" s="268">
        <v>79.658044369999999</v>
      </c>
      <c r="D13" s="268">
        <v>109.37650047</v>
      </c>
      <c r="E13" s="268">
        <v>83.575951719999992</v>
      </c>
      <c r="F13" s="268">
        <v>92.82347292</v>
      </c>
      <c r="G13" s="268">
        <v>85.781213379999997</v>
      </c>
      <c r="H13" s="268">
        <v>80.685497700000013</v>
      </c>
      <c r="I13" s="268">
        <v>84.680705659999987</v>
      </c>
      <c r="J13" s="268">
        <v>82.970759689999994</v>
      </c>
      <c r="K13" s="268">
        <v>71.380244439999998</v>
      </c>
      <c r="L13" s="268">
        <v>77.651755959999988</v>
      </c>
      <c r="M13" s="268">
        <v>26.495929960000002</v>
      </c>
      <c r="N13" s="268">
        <v>56.363210599999995</v>
      </c>
      <c r="O13" s="268">
        <v>931.44328686999984</v>
      </c>
    </row>
    <row r="14" spans="1:18" x14ac:dyDescent="0.25">
      <c r="A14" s="165" t="s">
        <v>456</v>
      </c>
      <c r="B14" s="6"/>
      <c r="C14" s="268">
        <v>11.9319431</v>
      </c>
      <c r="D14" s="268">
        <v>13.849739639999999</v>
      </c>
      <c r="E14" s="268">
        <v>12.831972599999999</v>
      </c>
      <c r="F14" s="268">
        <v>12.81744451</v>
      </c>
      <c r="G14" s="268">
        <v>11.986088029999999</v>
      </c>
      <c r="H14" s="268">
        <v>12.685609699999999</v>
      </c>
      <c r="I14" s="268">
        <v>11.631719329999999</v>
      </c>
      <c r="J14" s="268">
        <v>10.670448279999999</v>
      </c>
      <c r="K14" s="268">
        <v>11.962826529999999</v>
      </c>
      <c r="L14" s="268">
        <v>10.270853750000001</v>
      </c>
      <c r="M14" s="268">
        <v>11.72867933</v>
      </c>
      <c r="N14" s="268">
        <v>9.7309531600000003</v>
      </c>
      <c r="O14" s="268">
        <v>142.09827796000002</v>
      </c>
    </row>
    <row r="15" spans="1:18" x14ac:dyDescent="0.25">
      <c r="A15" s="165" t="s">
        <v>457</v>
      </c>
      <c r="B15" s="6"/>
      <c r="C15" s="268">
        <v>67.817837940000004</v>
      </c>
      <c r="D15" s="268">
        <v>-2.9951412999999998</v>
      </c>
      <c r="E15" s="268">
        <v>50.53807698</v>
      </c>
      <c r="F15" s="268">
        <v>21.635332529999999</v>
      </c>
      <c r="G15" s="268">
        <v>65.523225240000002</v>
      </c>
      <c r="H15" s="268">
        <v>28.731298370000001</v>
      </c>
      <c r="I15" s="268">
        <v>40.011856430000002</v>
      </c>
      <c r="J15" s="268">
        <v>32.488488149999995</v>
      </c>
      <c r="K15" s="268">
        <v>30.760576989999997</v>
      </c>
      <c r="L15" s="268">
        <v>27.983485519999999</v>
      </c>
      <c r="M15" s="268">
        <v>96.226757169999999</v>
      </c>
      <c r="N15" s="268">
        <v>34.283977460000003</v>
      </c>
      <c r="O15" s="268">
        <v>493.00577147999996</v>
      </c>
    </row>
    <row r="16" spans="1:18" x14ac:dyDescent="0.25">
      <c r="A16" s="165" t="s">
        <v>458</v>
      </c>
      <c r="B16" s="6"/>
      <c r="C16" s="268">
        <v>7.0232000000000009E-4</v>
      </c>
      <c r="D16" s="268">
        <v>1.3109999999999999E-3</v>
      </c>
      <c r="E16" s="268">
        <v>5.5000000000000003E-4</v>
      </c>
      <c r="F16" s="268">
        <v>8.0146000000000004E-4</v>
      </c>
      <c r="G16" s="268">
        <v>5.5000000000000003E-4</v>
      </c>
      <c r="H16" s="268">
        <v>5.5000000000000003E-4</v>
      </c>
      <c r="I16" s="268">
        <v>5.5000000000000003E-4</v>
      </c>
      <c r="J16" s="268">
        <v>3.5625000000000001E-4</v>
      </c>
      <c r="K16" s="268">
        <v>-7.535E-3</v>
      </c>
      <c r="L16" s="268">
        <v>-7.3114300000000007E-3</v>
      </c>
      <c r="M16" s="268">
        <v>-7.3114300000000007E-3</v>
      </c>
      <c r="N16" s="268">
        <v>-6.7614300000000006E-3</v>
      </c>
      <c r="O16" s="268">
        <v>-2.3548260000000001E-2</v>
      </c>
    </row>
    <row r="17" spans="1:15" x14ac:dyDescent="0.25">
      <c r="A17" s="265"/>
      <c r="B17" s="6"/>
      <c r="C17" s="268"/>
      <c r="D17" s="268"/>
      <c r="E17" s="268"/>
      <c r="F17" s="268"/>
      <c r="G17" s="268"/>
      <c r="H17" s="268"/>
      <c r="I17" s="268"/>
      <c r="J17" s="268"/>
      <c r="K17" s="268"/>
      <c r="L17" s="268"/>
      <c r="M17" s="268"/>
      <c r="N17" s="268"/>
      <c r="O17" s="268"/>
    </row>
    <row r="18" spans="1:15" x14ac:dyDescent="0.25">
      <c r="A18" s="379" t="s">
        <v>459</v>
      </c>
      <c r="B18" s="379"/>
      <c r="C18" s="263">
        <v>58.627422550000006</v>
      </c>
      <c r="D18" s="263">
        <v>80.930009510000005</v>
      </c>
      <c r="E18" s="263">
        <v>82.723467479999996</v>
      </c>
      <c r="F18" s="263">
        <v>77.816568930000003</v>
      </c>
      <c r="G18" s="263">
        <v>70.297494810000003</v>
      </c>
      <c r="H18" s="263">
        <v>75.139776440000006</v>
      </c>
      <c r="I18" s="263">
        <v>82.104749139999996</v>
      </c>
      <c r="J18" s="263">
        <v>66.81260614</v>
      </c>
      <c r="K18" s="263">
        <v>88.76557471000001</v>
      </c>
      <c r="L18" s="263">
        <v>64.973282670000003</v>
      </c>
      <c r="M18" s="263">
        <v>92.756765959999996</v>
      </c>
      <c r="N18" s="263">
        <v>113.09657193999999</v>
      </c>
      <c r="O18" s="263">
        <v>954.04429028000015</v>
      </c>
    </row>
    <row r="19" spans="1:15" x14ac:dyDescent="0.25">
      <c r="A19" s="272"/>
      <c r="B19" s="6"/>
      <c r="C19" s="266"/>
      <c r="D19" s="266"/>
      <c r="E19" s="266"/>
      <c r="F19" s="266"/>
      <c r="G19" s="266"/>
      <c r="H19" s="266"/>
      <c r="I19" s="266"/>
      <c r="J19" s="266"/>
      <c r="K19" s="266"/>
      <c r="L19" s="266"/>
      <c r="M19" s="266"/>
      <c r="N19" s="266"/>
      <c r="O19" s="266"/>
    </row>
    <row r="20" spans="1:15" x14ac:dyDescent="0.25">
      <c r="A20" s="165" t="s">
        <v>460</v>
      </c>
      <c r="B20" s="6"/>
      <c r="C20" s="268">
        <v>3.4739161099999998</v>
      </c>
      <c r="D20" s="268">
        <v>3.0785325800000001</v>
      </c>
      <c r="E20" s="268">
        <v>3.3358612699999997</v>
      </c>
      <c r="F20" s="268">
        <v>2.97798243</v>
      </c>
      <c r="G20" s="268">
        <v>2.9948637999999996</v>
      </c>
      <c r="H20" s="268">
        <v>2.6115591099999995</v>
      </c>
      <c r="I20" s="268">
        <v>2.37663994</v>
      </c>
      <c r="J20" s="268">
        <v>2.5120197899999996</v>
      </c>
      <c r="K20" s="268">
        <v>2.0982809599999999</v>
      </c>
      <c r="L20" s="268">
        <v>2.3323439600000002</v>
      </c>
      <c r="M20" s="268">
        <v>2.2381649199999996</v>
      </c>
      <c r="N20" s="268">
        <v>2.3656192099999998</v>
      </c>
      <c r="O20" s="268">
        <v>32.395784079999999</v>
      </c>
    </row>
    <row r="21" spans="1:15" x14ac:dyDescent="0.25">
      <c r="A21" s="165" t="s">
        <v>461</v>
      </c>
      <c r="B21" s="6"/>
      <c r="C21" s="268">
        <v>18.267494379999999</v>
      </c>
      <c r="D21" s="268">
        <v>9.7553811400000008</v>
      </c>
      <c r="E21" s="268">
        <v>12.101007150000001</v>
      </c>
      <c r="F21" s="268">
        <v>9.3275048800000011</v>
      </c>
      <c r="G21" s="268">
        <v>14.000377500000001</v>
      </c>
      <c r="H21" s="268">
        <v>10.48504501</v>
      </c>
      <c r="I21" s="268">
        <v>11.83163399</v>
      </c>
      <c r="J21" s="268">
        <v>0.64392408999999995</v>
      </c>
      <c r="K21" s="268">
        <v>32.535895379999999</v>
      </c>
      <c r="L21" s="268">
        <v>20.989427410000001</v>
      </c>
      <c r="M21" s="268">
        <v>7.0680285300000003</v>
      </c>
      <c r="N21" s="268">
        <v>7.9353916200000008</v>
      </c>
      <c r="O21" s="268">
        <v>154.94111107999998</v>
      </c>
    </row>
    <row r="22" spans="1:15" x14ac:dyDescent="0.25">
      <c r="A22" s="165" t="s">
        <v>462</v>
      </c>
      <c r="B22" s="6"/>
      <c r="C22" s="268">
        <v>4.6509503800000003</v>
      </c>
      <c r="D22" s="268">
        <v>3.2850815600000001</v>
      </c>
      <c r="E22" s="268">
        <v>5.5445212599999998</v>
      </c>
      <c r="F22" s="268">
        <v>6.9683316499999997</v>
      </c>
      <c r="G22" s="268">
        <v>6.2902533300000005</v>
      </c>
      <c r="H22" s="268">
        <v>4.91405827</v>
      </c>
      <c r="I22" s="268">
        <v>5.6193229699999998</v>
      </c>
      <c r="J22" s="268">
        <v>5.4142870900000002</v>
      </c>
      <c r="K22" s="268">
        <v>2.36399224</v>
      </c>
      <c r="L22" s="268">
        <v>2.1406897599999999</v>
      </c>
      <c r="M22" s="268">
        <v>2.71407782</v>
      </c>
      <c r="N22" s="268">
        <v>-4.0740787999999997</v>
      </c>
      <c r="O22" s="268">
        <v>45.831487529999997</v>
      </c>
    </row>
    <row r="23" spans="1:15" x14ac:dyDescent="0.25">
      <c r="A23" s="165" t="s">
        <v>463</v>
      </c>
      <c r="B23" s="6"/>
      <c r="C23" s="268">
        <v>0.44048999999999999</v>
      </c>
      <c r="D23" s="268">
        <v>2.0973870000000003</v>
      </c>
      <c r="E23" s="268">
        <v>1.3661400000000001</v>
      </c>
      <c r="F23" s="268">
        <v>2.3080160000000003</v>
      </c>
      <c r="G23" s="268">
        <v>1.6982905000000001</v>
      </c>
      <c r="H23" s="268">
        <v>0.1125</v>
      </c>
      <c r="I23" s="268">
        <v>0.22896</v>
      </c>
      <c r="J23" s="268">
        <v>0.20943000000000001</v>
      </c>
      <c r="K23" s="268">
        <v>1.90353197</v>
      </c>
      <c r="L23" s="268">
        <v>4.7034599999999998</v>
      </c>
      <c r="M23" s="268">
        <v>3.6279299999999997</v>
      </c>
      <c r="N23" s="268">
        <v>8.1289449600000001</v>
      </c>
      <c r="O23" s="268">
        <v>26.82508043</v>
      </c>
    </row>
    <row r="24" spans="1:15" x14ac:dyDescent="0.25">
      <c r="A24" s="165" t="s">
        <v>464</v>
      </c>
      <c r="B24" s="6"/>
      <c r="C24" s="268">
        <v>93.133119700000009</v>
      </c>
      <c r="D24" s="268">
        <v>62.654952219999998</v>
      </c>
      <c r="E24" s="268">
        <v>60.122900219999998</v>
      </c>
      <c r="F24" s="268">
        <v>57.414102509999999</v>
      </c>
      <c r="G24" s="268">
        <v>45.009880899999999</v>
      </c>
      <c r="H24" s="268">
        <v>56.837330289999997</v>
      </c>
      <c r="I24" s="268">
        <v>61.766561500000002</v>
      </c>
      <c r="J24" s="268">
        <v>57.745928280000001</v>
      </c>
      <c r="K24" s="268">
        <v>49.384103240000002</v>
      </c>
      <c r="L24" s="268">
        <v>34.757549300000001</v>
      </c>
      <c r="M24" s="268">
        <v>71.1459495</v>
      </c>
      <c r="N24" s="268">
        <v>96.823233209999998</v>
      </c>
      <c r="O24" s="268">
        <v>746.79561087000013</v>
      </c>
    </row>
    <row r="25" spans="1:15" x14ac:dyDescent="0.25">
      <c r="A25" s="165" t="s">
        <v>465</v>
      </c>
      <c r="B25" s="6"/>
      <c r="C25" s="268">
        <v>-61.338548020000005</v>
      </c>
      <c r="D25" s="268">
        <v>5.867501E-2</v>
      </c>
      <c r="E25" s="268">
        <v>0.25303757999999998</v>
      </c>
      <c r="F25" s="268">
        <v>-1.17936854</v>
      </c>
      <c r="G25" s="268">
        <v>0.30382878000000008</v>
      </c>
      <c r="H25" s="268">
        <v>0.17928376000000001</v>
      </c>
      <c r="I25" s="268">
        <v>0.28163073999999999</v>
      </c>
      <c r="J25" s="268">
        <v>0.28701688999999997</v>
      </c>
      <c r="K25" s="268">
        <v>0.47977091999999999</v>
      </c>
      <c r="L25" s="268">
        <v>4.9812239999999994E-2</v>
      </c>
      <c r="M25" s="268">
        <v>5.9626151900000002</v>
      </c>
      <c r="N25" s="268">
        <v>1.91746174</v>
      </c>
      <c r="O25" s="268">
        <v>-52.744783710000007</v>
      </c>
    </row>
    <row r="26" spans="1:15" x14ac:dyDescent="0.25">
      <c r="A26" s="265"/>
      <c r="B26" s="6"/>
      <c r="C26" s="268"/>
      <c r="D26" s="268"/>
      <c r="E26" s="268"/>
      <c r="F26" s="268"/>
      <c r="G26" s="268"/>
      <c r="H26" s="268"/>
      <c r="I26" s="268"/>
      <c r="J26" s="268"/>
      <c r="K26" s="268"/>
      <c r="L26" s="268"/>
      <c r="M26" s="268"/>
      <c r="N26" s="268"/>
      <c r="O26" s="268"/>
    </row>
    <row r="27" spans="1:15" x14ac:dyDescent="0.25">
      <c r="A27" s="379" t="s">
        <v>466</v>
      </c>
      <c r="B27" s="379"/>
      <c r="C27" s="263">
        <v>2.1229661400000004</v>
      </c>
      <c r="D27" s="263">
        <v>2.38315286</v>
      </c>
      <c r="E27" s="263">
        <v>-1.38930742</v>
      </c>
      <c r="F27" s="263">
        <v>4.0979007599999999</v>
      </c>
      <c r="G27" s="263">
        <v>-1.8709227100000005</v>
      </c>
      <c r="H27" s="263">
        <v>1.1797970400000002</v>
      </c>
      <c r="I27" s="263">
        <v>4.06697285</v>
      </c>
      <c r="J27" s="263">
        <v>-0.64849549999999989</v>
      </c>
      <c r="K27" s="263">
        <v>12.087669609999999</v>
      </c>
      <c r="L27" s="263">
        <v>-18.6030707</v>
      </c>
      <c r="M27" s="263">
        <v>-7.14997346</v>
      </c>
      <c r="N27" s="263">
        <v>4.7202822200000014</v>
      </c>
      <c r="O27" s="263">
        <v>0.99697168999999997</v>
      </c>
    </row>
    <row r="28" spans="1:15" x14ac:dyDescent="0.25">
      <c r="A28" s="272"/>
      <c r="B28" s="6"/>
      <c r="C28" s="266"/>
      <c r="D28" s="266"/>
      <c r="E28" s="266"/>
      <c r="F28" s="266"/>
      <c r="G28" s="266"/>
      <c r="H28" s="266"/>
      <c r="I28" s="266"/>
      <c r="J28" s="266"/>
      <c r="K28" s="266"/>
      <c r="L28" s="266"/>
      <c r="M28" s="266"/>
      <c r="N28" s="266"/>
      <c r="O28" s="266"/>
    </row>
    <row r="29" spans="1:15" x14ac:dyDescent="0.25">
      <c r="A29" s="165" t="s">
        <v>467</v>
      </c>
      <c r="B29" s="6"/>
      <c r="C29" s="268">
        <v>0</v>
      </c>
      <c r="D29" s="268">
        <v>0</v>
      </c>
      <c r="E29" s="268">
        <v>0</v>
      </c>
      <c r="F29" s="268">
        <v>0</v>
      </c>
      <c r="G29" s="268">
        <v>0</v>
      </c>
      <c r="H29" s="268">
        <v>0</v>
      </c>
      <c r="I29" s="268">
        <v>0</v>
      </c>
      <c r="J29" s="268">
        <v>0</v>
      </c>
      <c r="K29" s="268">
        <v>0</v>
      </c>
      <c r="L29" s="268">
        <v>0</v>
      </c>
      <c r="M29" s="268">
        <v>0</v>
      </c>
      <c r="N29" s="268">
        <v>0</v>
      </c>
      <c r="O29" s="268">
        <v>0</v>
      </c>
    </row>
    <row r="30" spans="1:15" x14ac:dyDescent="0.25">
      <c r="A30" s="165" t="s">
        <v>468</v>
      </c>
      <c r="B30" s="6"/>
      <c r="C30" s="268">
        <v>0</v>
      </c>
      <c r="D30" s="268">
        <v>0</v>
      </c>
      <c r="E30" s="268">
        <v>0</v>
      </c>
      <c r="F30" s="268">
        <v>0</v>
      </c>
      <c r="G30" s="268">
        <v>0</v>
      </c>
      <c r="H30" s="268">
        <v>0</v>
      </c>
      <c r="I30" s="268">
        <v>0</v>
      </c>
      <c r="J30" s="268">
        <v>0</v>
      </c>
      <c r="K30" s="268">
        <v>0</v>
      </c>
      <c r="L30" s="268">
        <v>0</v>
      </c>
      <c r="M30" s="268">
        <v>0</v>
      </c>
      <c r="N30" s="268">
        <v>0</v>
      </c>
      <c r="O30" s="268">
        <v>0</v>
      </c>
    </row>
    <row r="31" spans="1:15" x14ac:dyDescent="0.25">
      <c r="A31" s="165" t="s">
        <v>469</v>
      </c>
      <c r="B31" s="6"/>
      <c r="C31" s="268">
        <v>1.8382175600000001</v>
      </c>
      <c r="D31" s="268">
        <v>1.72706542</v>
      </c>
      <c r="E31" s="268">
        <v>1.3081628899999997</v>
      </c>
      <c r="F31" s="268">
        <v>0.7121716600000001</v>
      </c>
      <c r="G31" s="268">
        <v>0.71802480000000002</v>
      </c>
      <c r="H31" s="268">
        <v>0.67515554000000011</v>
      </c>
      <c r="I31" s="268">
        <v>1.37838485</v>
      </c>
      <c r="J31" s="268">
        <v>0.74656646000000004</v>
      </c>
      <c r="K31" s="268">
        <v>1.0362768900000001</v>
      </c>
      <c r="L31" s="268">
        <v>0.74302336999999996</v>
      </c>
      <c r="M31" s="268">
        <v>0.53456384999999995</v>
      </c>
      <c r="N31" s="268">
        <v>0.4544957</v>
      </c>
      <c r="O31" s="268">
        <v>11.872108990000001</v>
      </c>
    </row>
    <row r="32" spans="1:15" x14ac:dyDescent="0.25">
      <c r="A32" s="165" t="s">
        <v>470</v>
      </c>
      <c r="B32" s="6"/>
      <c r="C32" s="268">
        <v>0.69463755000000005</v>
      </c>
      <c r="D32" s="268">
        <v>0.14257398000000002</v>
      </c>
      <c r="E32" s="268">
        <v>0.11019472999999999</v>
      </c>
      <c r="F32" s="268">
        <v>1.3323555599999999</v>
      </c>
      <c r="G32" s="268">
        <v>0.30858984999999994</v>
      </c>
      <c r="H32" s="268">
        <v>0.17962463000000001</v>
      </c>
      <c r="I32" s="268">
        <v>0.47405441999999998</v>
      </c>
      <c r="J32" s="268">
        <v>0.25721283</v>
      </c>
      <c r="K32" s="268">
        <v>-0.7849469</v>
      </c>
      <c r="L32" s="268">
        <v>0.12918355000000001</v>
      </c>
      <c r="M32" s="268">
        <v>0.13228997000000001</v>
      </c>
      <c r="N32" s="268">
        <v>-1.7050897199999999</v>
      </c>
      <c r="O32" s="268">
        <v>1.2706804499999997</v>
      </c>
    </row>
    <row r="33" spans="1:16" x14ac:dyDescent="0.25">
      <c r="A33" s="165" t="s">
        <v>471</v>
      </c>
      <c r="B33" s="6"/>
      <c r="C33" s="268">
        <v>4.5618110000000003E-2</v>
      </c>
      <c r="D33" s="268">
        <v>4.1946309999999994E-2</v>
      </c>
      <c r="E33" s="268">
        <v>1.370617E-2</v>
      </c>
      <c r="F33" s="268">
        <v>3.5037989999999998E-2</v>
      </c>
      <c r="G33" s="268">
        <v>2.1918880000000002E-2</v>
      </c>
      <c r="H33" s="268">
        <v>1.523302E-2</v>
      </c>
      <c r="I33" s="268">
        <v>1.7620939999999998E-2</v>
      </c>
      <c r="J33" s="268">
        <v>8.8871200000000018E-3</v>
      </c>
      <c r="K33" s="268">
        <v>1.8412770000000002E-2</v>
      </c>
      <c r="L33" s="268">
        <v>0</v>
      </c>
      <c r="M33" s="268">
        <v>0</v>
      </c>
      <c r="N33" s="268">
        <v>0</v>
      </c>
      <c r="O33" s="268">
        <v>0.21838131000000002</v>
      </c>
    </row>
    <row r="34" spans="1:16" x14ac:dyDescent="0.25">
      <c r="A34" s="165" t="s">
        <v>472</v>
      </c>
      <c r="B34" s="6"/>
      <c r="C34" s="268">
        <v>0</v>
      </c>
      <c r="D34" s="268">
        <v>0</v>
      </c>
      <c r="E34" s="268">
        <v>0</v>
      </c>
      <c r="F34" s="268">
        <v>0</v>
      </c>
      <c r="G34" s="268">
        <v>0</v>
      </c>
      <c r="H34" s="268">
        <v>0</v>
      </c>
      <c r="I34" s="268">
        <v>0</v>
      </c>
      <c r="J34" s="268">
        <v>0</v>
      </c>
      <c r="K34" s="268">
        <v>0</v>
      </c>
      <c r="L34" s="268">
        <v>0</v>
      </c>
      <c r="M34" s="268">
        <v>0</v>
      </c>
      <c r="N34" s="268">
        <v>0</v>
      </c>
      <c r="O34" s="268">
        <v>0</v>
      </c>
    </row>
    <row r="35" spans="1:16" x14ac:dyDescent="0.25">
      <c r="A35" s="165" t="s">
        <v>473</v>
      </c>
      <c r="B35" s="6"/>
      <c r="C35" s="268">
        <v>-0.45550708000000001</v>
      </c>
      <c r="D35" s="268">
        <v>0.47156715000000005</v>
      </c>
      <c r="E35" s="268">
        <v>-2.8213712099999997</v>
      </c>
      <c r="F35" s="268">
        <v>2.0183355500000002</v>
      </c>
      <c r="G35" s="268">
        <v>-2.9194562400000006</v>
      </c>
      <c r="H35" s="268">
        <v>0.30978384999999997</v>
      </c>
      <c r="I35" s="268">
        <v>2.1969126399999999</v>
      </c>
      <c r="J35" s="268">
        <v>-1.6611619099999999</v>
      </c>
      <c r="K35" s="268">
        <v>11.817926849999999</v>
      </c>
      <c r="L35" s="268">
        <v>-19.47527762</v>
      </c>
      <c r="M35" s="268">
        <v>-7.81682728</v>
      </c>
      <c r="N35" s="268">
        <v>5.9708762400000008</v>
      </c>
      <c r="O35" s="268">
        <v>-12.364199059999999</v>
      </c>
    </row>
    <row r="36" spans="1:16" x14ac:dyDescent="0.25">
      <c r="A36" s="165" t="s">
        <v>474</v>
      </c>
      <c r="B36" s="6"/>
      <c r="C36" s="268">
        <v>0</v>
      </c>
      <c r="D36" s="268">
        <v>0</v>
      </c>
      <c r="E36" s="268">
        <v>0</v>
      </c>
      <c r="F36" s="268">
        <v>0</v>
      </c>
      <c r="G36" s="268">
        <v>0</v>
      </c>
      <c r="H36" s="268">
        <v>0</v>
      </c>
      <c r="I36" s="268">
        <v>0</v>
      </c>
      <c r="J36" s="268">
        <v>0</v>
      </c>
      <c r="K36" s="268">
        <v>0</v>
      </c>
      <c r="L36" s="268">
        <v>0</v>
      </c>
      <c r="M36" s="268">
        <v>0</v>
      </c>
      <c r="N36" s="268">
        <v>0</v>
      </c>
      <c r="O36" s="268">
        <v>0</v>
      </c>
    </row>
    <row r="37" spans="1:16" x14ac:dyDescent="0.25">
      <c r="A37" s="165" t="s">
        <v>475</v>
      </c>
      <c r="B37" s="317"/>
      <c r="C37" s="268">
        <v>0</v>
      </c>
      <c r="D37" s="268">
        <v>0</v>
      </c>
      <c r="E37" s="268">
        <v>0</v>
      </c>
      <c r="F37" s="268">
        <v>0</v>
      </c>
      <c r="G37" s="268">
        <v>0</v>
      </c>
      <c r="H37" s="268">
        <v>0</v>
      </c>
      <c r="I37" s="268">
        <v>0</v>
      </c>
      <c r="J37" s="268">
        <v>0</v>
      </c>
      <c r="K37" s="268">
        <v>0</v>
      </c>
      <c r="L37" s="268">
        <v>0</v>
      </c>
      <c r="M37" s="268">
        <v>0</v>
      </c>
      <c r="N37" s="268">
        <v>0</v>
      </c>
      <c r="O37" s="268">
        <v>0</v>
      </c>
    </row>
    <row r="38" spans="1:16" x14ac:dyDescent="0.25">
      <c r="A38" s="267"/>
      <c r="B38" s="6"/>
      <c r="C38" s="271"/>
      <c r="D38" s="271"/>
      <c r="E38" s="271"/>
      <c r="F38" s="271"/>
      <c r="G38" s="271"/>
      <c r="H38" s="271"/>
      <c r="I38" s="271"/>
      <c r="J38" s="271"/>
      <c r="K38" s="271"/>
      <c r="L38" s="271"/>
      <c r="M38" s="271"/>
      <c r="N38" s="271"/>
      <c r="O38" s="271"/>
    </row>
    <row r="39" spans="1:16" x14ac:dyDescent="0.25">
      <c r="A39" s="272"/>
      <c r="B39" s="6"/>
      <c r="C39" s="271"/>
      <c r="D39" s="271"/>
      <c r="E39" s="271"/>
      <c r="F39" s="271"/>
      <c r="G39" s="271"/>
      <c r="H39" s="271"/>
      <c r="I39" s="271"/>
      <c r="J39" s="271"/>
      <c r="K39" s="271"/>
      <c r="L39" s="271"/>
      <c r="M39" s="271"/>
      <c r="N39" s="271"/>
      <c r="O39" s="271"/>
    </row>
    <row r="40" spans="1:16" x14ac:dyDescent="0.25">
      <c r="A40" s="267"/>
      <c r="B40" s="6"/>
      <c r="C40" s="271"/>
      <c r="D40" s="271"/>
      <c r="E40" s="271"/>
      <c r="F40" s="271"/>
      <c r="G40" s="271"/>
      <c r="H40" s="271"/>
      <c r="I40" s="271"/>
      <c r="J40" s="271"/>
      <c r="K40" s="271"/>
      <c r="L40" s="271"/>
      <c r="M40" s="271"/>
      <c r="N40" s="271"/>
      <c r="O40" s="271"/>
    </row>
    <row r="41" spans="1:16" x14ac:dyDescent="0.25">
      <c r="A41" s="273"/>
      <c r="B41" s="6"/>
      <c r="C41" s="271"/>
      <c r="D41" s="271"/>
      <c r="E41" s="271"/>
      <c r="F41" s="271"/>
      <c r="G41" s="271"/>
      <c r="H41" s="271"/>
      <c r="I41" s="271"/>
      <c r="J41" s="271"/>
      <c r="K41" s="271"/>
      <c r="L41" s="271"/>
      <c r="M41" s="271"/>
      <c r="N41" s="271"/>
      <c r="O41" s="271"/>
    </row>
    <row r="42" spans="1:16" x14ac:dyDescent="0.25">
      <c r="A42" s="267"/>
      <c r="B42" s="6"/>
      <c r="C42" s="271"/>
      <c r="D42" s="271"/>
      <c r="E42" s="271"/>
      <c r="F42" s="271"/>
      <c r="G42" s="271"/>
      <c r="H42" s="271"/>
      <c r="I42" s="271"/>
      <c r="J42" s="271"/>
      <c r="K42" s="271"/>
      <c r="L42" s="271"/>
      <c r="M42" s="271"/>
      <c r="N42" s="271"/>
      <c r="O42" s="271"/>
    </row>
    <row r="43" spans="1:16" x14ac:dyDescent="0.25">
      <c r="A43" s="267"/>
      <c r="B43" s="6"/>
      <c r="C43" s="271"/>
      <c r="D43" s="271"/>
      <c r="E43" s="271"/>
      <c r="F43" s="271"/>
      <c r="G43" s="271"/>
      <c r="H43" s="271"/>
      <c r="I43" s="271"/>
      <c r="J43" s="271"/>
      <c r="K43" s="271"/>
      <c r="L43" s="271"/>
      <c r="M43" s="271"/>
      <c r="N43" s="271"/>
      <c r="O43" s="271"/>
    </row>
    <row r="44" spans="1:16" x14ac:dyDescent="0.25">
      <c r="A44" s="267"/>
      <c r="B44" s="6"/>
      <c r="C44" s="271"/>
      <c r="D44" s="271"/>
      <c r="E44" s="271"/>
      <c r="F44" s="271"/>
      <c r="G44" s="271"/>
      <c r="H44" s="271"/>
      <c r="I44" s="271"/>
      <c r="J44" s="271"/>
      <c r="K44" s="271"/>
      <c r="L44" s="271"/>
      <c r="M44" s="271"/>
      <c r="N44" s="271"/>
      <c r="O44" s="271"/>
    </row>
    <row r="45" spans="1:16" x14ac:dyDescent="0.25">
      <c r="A45" s="274"/>
      <c r="B45" s="6"/>
      <c r="C45" s="271"/>
      <c r="D45" s="271"/>
      <c r="E45" s="271"/>
      <c r="F45" s="271"/>
      <c r="G45" s="271"/>
      <c r="H45" s="271"/>
      <c r="I45" s="271"/>
      <c r="J45" s="271"/>
      <c r="K45" s="271"/>
      <c r="L45" s="271"/>
      <c r="M45" s="271"/>
      <c r="N45" s="271"/>
      <c r="O45" s="271"/>
    </row>
    <row r="46" spans="1:16" x14ac:dyDescent="0.25">
      <c r="P46" s="10"/>
    </row>
  </sheetData>
  <mergeCells count="5">
    <mergeCell ref="A1:O1"/>
    <mergeCell ref="A3:O3"/>
    <mergeCell ref="A9:B9"/>
    <mergeCell ref="A18:B18"/>
    <mergeCell ref="A27:B27"/>
  </mergeCells>
  <pageMargins left="0.45" right="0.45" top="0.5" bottom="0.5" header="0.3" footer="0.3"/>
  <pageSetup scale="78" orientation="landscape" r:id="rId1"/>
  <customProperties>
    <customPr name="_pios_id" r:id="rId2"/>
  </customPropertie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49379-0BD7-4750-BA3B-FDDD22264A04}">
  <sheetPr>
    <pageSetUpPr fitToPage="1"/>
  </sheetPr>
  <dimension ref="A1:F42"/>
  <sheetViews>
    <sheetView zoomScaleNormal="100" workbookViewId="0">
      <selection activeCell="A42" sqref="A42"/>
    </sheetView>
  </sheetViews>
  <sheetFormatPr defaultRowHeight="15.75" x14ac:dyDescent="0.25"/>
  <cols>
    <col min="1" max="1" width="79.75" customWidth="1"/>
    <col min="2" max="2" width="7.5" customWidth="1"/>
    <col min="3" max="3" width="9" customWidth="1"/>
    <col min="4" max="4" width="12.25" customWidth="1"/>
    <col min="5" max="5" width="17.625" bestFit="1" customWidth="1"/>
    <col min="6" max="6" width="13.875" bestFit="1" customWidth="1"/>
  </cols>
  <sheetData>
    <row r="1" spans="1:6" s="2" customFormat="1" ht="26.25" x14ac:dyDescent="0.4">
      <c r="A1" s="336" t="s">
        <v>336</v>
      </c>
      <c r="B1" s="336"/>
      <c r="C1" s="336"/>
      <c r="D1" s="336"/>
      <c r="E1" s="336"/>
      <c r="F1" s="336"/>
    </row>
    <row r="2" spans="1:6" ht="4.5" customHeight="1" x14ac:dyDescent="0.25">
      <c r="A2" s="257"/>
    </row>
    <row r="3" spans="1:6" ht="18.75" customHeight="1" x14ac:dyDescent="0.3">
      <c r="A3" s="337" t="s">
        <v>337</v>
      </c>
      <c r="B3" s="337"/>
      <c r="C3" s="337"/>
      <c r="D3" s="337"/>
      <c r="E3" s="337"/>
      <c r="F3" s="337"/>
    </row>
    <row r="5" spans="1:6" x14ac:dyDescent="0.25">
      <c r="C5" s="3" t="s">
        <v>338</v>
      </c>
      <c r="D5" s="18" t="s">
        <v>339</v>
      </c>
      <c r="E5" s="18" t="s">
        <v>340</v>
      </c>
      <c r="F5" s="18" t="s">
        <v>341</v>
      </c>
    </row>
    <row r="6" spans="1:6" x14ac:dyDescent="0.25">
      <c r="C6" t="s">
        <v>33</v>
      </c>
      <c r="D6" s="141">
        <v>162.29587130000002</v>
      </c>
      <c r="E6" s="141">
        <v>58.627422550000006</v>
      </c>
      <c r="F6" s="141">
        <v>2.1229661399999999</v>
      </c>
    </row>
    <row r="7" spans="1:6" x14ac:dyDescent="0.25">
      <c r="C7" t="s">
        <v>32</v>
      </c>
      <c r="D7" s="141">
        <v>146.28155925000002</v>
      </c>
      <c r="E7" s="141">
        <v>80.930009510000005</v>
      </c>
      <c r="F7" s="141">
        <v>2.38315286</v>
      </c>
    </row>
    <row r="8" spans="1:6" x14ac:dyDescent="0.25">
      <c r="C8" t="s">
        <v>31</v>
      </c>
      <c r="D8" s="141">
        <v>153.95269358999997</v>
      </c>
      <c r="E8" s="141">
        <v>82.723467479999996</v>
      </c>
      <c r="F8" s="141">
        <v>-1.3893074200000002</v>
      </c>
    </row>
    <row r="9" spans="1:6" x14ac:dyDescent="0.25">
      <c r="C9" t="s">
        <v>30</v>
      </c>
      <c r="D9" s="141">
        <v>130.64332952000001</v>
      </c>
      <c r="E9" s="141">
        <v>77.816568930000003</v>
      </c>
      <c r="F9" s="141">
        <v>4.0979007599999999</v>
      </c>
    </row>
    <row r="10" spans="1:6" x14ac:dyDescent="0.25">
      <c r="C10" t="s">
        <v>29</v>
      </c>
      <c r="D10" s="141">
        <v>189.28186765999999</v>
      </c>
      <c r="E10" s="141">
        <v>70.297494809999989</v>
      </c>
      <c r="F10" s="141">
        <v>-1.8709227100000005</v>
      </c>
    </row>
    <row r="11" spans="1:6" x14ac:dyDescent="0.25">
      <c r="C11" t="s">
        <v>28</v>
      </c>
      <c r="D11" s="141">
        <v>130.02633623000003</v>
      </c>
      <c r="E11" s="141">
        <v>75.139776440000006</v>
      </c>
      <c r="F11" s="141">
        <v>1.1797970400000002</v>
      </c>
    </row>
    <row r="12" spans="1:6" x14ac:dyDescent="0.25">
      <c r="C12" t="s">
        <v>27</v>
      </c>
      <c r="D12" s="141">
        <v>138.85734338999998</v>
      </c>
      <c r="E12" s="141">
        <v>82.104749139999996</v>
      </c>
      <c r="F12" s="141">
        <v>4.06697285</v>
      </c>
    </row>
    <row r="13" spans="1:6" x14ac:dyDescent="0.25">
      <c r="C13" t="s">
        <v>26</v>
      </c>
      <c r="D13" s="141">
        <v>149.18275515000002</v>
      </c>
      <c r="E13" s="141">
        <v>66.81260614</v>
      </c>
      <c r="F13" s="141">
        <v>-0.64849549999999989</v>
      </c>
    </row>
    <row r="14" spans="1:6" x14ac:dyDescent="0.25">
      <c r="C14" t="s">
        <v>25</v>
      </c>
      <c r="D14" s="141">
        <v>116.82600665</v>
      </c>
      <c r="E14" s="141">
        <v>88.765574709999996</v>
      </c>
      <c r="F14" s="141">
        <v>12.087669610000001</v>
      </c>
    </row>
    <row r="15" spans="1:6" x14ac:dyDescent="0.25">
      <c r="C15" t="s">
        <v>353</v>
      </c>
      <c r="D15" s="141">
        <v>126.72458868999999</v>
      </c>
      <c r="E15" s="141">
        <v>64.973282670000003</v>
      </c>
      <c r="F15" s="141">
        <v>-18.6030707</v>
      </c>
    </row>
    <row r="16" spans="1:6" x14ac:dyDescent="0.25">
      <c r="C16" t="s">
        <v>23</v>
      </c>
      <c r="D16" s="141">
        <v>135.32643485</v>
      </c>
      <c r="E16" s="141">
        <v>92.75676596000001</v>
      </c>
      <c r="F16" s="141">
        <v>-7.14997346</v>
      </c>
    </row>
    <row r="17" spans="1:6" x14ac:dyDescent="0.25">
      <c r="C17" t="s">
        <v>22</v>
      </c>
      <c r="D17" s="141">
        <v>129.03915311999998</v>
      </c>
      <c r="E17" s="141">
        <v>113.09657193999999</v>
      </c>
      <c r="F17" s="141">
        <v>4.7202822200000005</v>
      </c>
    </row>
    <row r="18" spans="1:6" x14ac:dyDescent="0.25">
      <c r="D18" s="137"/>
      <c r="E18" s="137"/>
      <c r="F18" s="137"/>
    </row>
    <row r="28" spans="1:6" x14ac:dyDescent="0.25">
      <c r="A28" s="3" t="s">
        <v>343</v>
      </c>
      <c r="C28" s="3" t="s">
        <v>347</v>
      </c>
      <c r="D28" s="4"/>
      <c r="E28" s="4"/>
      <c r="F28" s="4"/>
    </row>
    <row r="30" spans="1:6" ht="15.75" customHeight="1" x14ac:dyDescent="0.25">
      <c r="A30" s="340" t="s">
        <v>355</v>
      </c>
      <c r="B30" s="250"/>
      <c r="C30" s="340" t="s">
        <v>644</v>
      </c>
      <c r="D30" s="340"/>
      <c r="E30" s="340"/>
      <c r="F30" s="340"/>
    </row>
    <row r="31" spans="1:6" ht="15.75" customHeight="1" x14ac:dyDescent="0.25">
      <c r="A31" s="340"/>
      <c r="B31" s="250"/>
      <c r="C31" s="340"/>
      <c r="D31" s="340"/>
      <c r="E31" s="340"/>
      <c r="F31" s="340"/>
    </row>
    <row r="32" spans="1:6" x14ac:dyDescent="0.25">
      <c r="A32" s="340"/>
      <c r="B32" s="250"/>
      <c r="C32" s="340"/>
      <c r="D32" s="340"/>
      <c r="E32" s="340"/>
      <c r="F32" s="340"/>
    </row>
    <row r="33" spans="1:6" x14ac:dyDescent="0.25">
      <c r="A33" s="340"/>
      <c r="C33" s="340"/>
      <c r="D33" s="340"/>
      <c r="E33" s="340"/>
      <c r="F33" s="340"/>
    </row>
    <row r="35" spans="1:6" x14ac:dyDescent="0.25">
      <c r="A35" s="3" t="s">
        <v>340</v>
      </c>
    </row>
    <row r="36" spans="1:6" ht="15.75" customHeight="1" x14ac:dyDescent="0.25"/>
    <row r="37" spans="1:6" ht="15.75" customHeight="1" x14ac:dyDescent="0.25">
      <c r="A37" s="340" t="s">
        <v>346</v>
      </c>
    </row>
    <row r="38" spans="1:6" x14ac:dyDescent="0.25">
      <c r="A38" s="340"/>
    </row>
    <row r="39" spans="1:6" x14ac:dyDescent="0.25">
      <c r="A39" s="340"/>
    </row>
    <row r="40" spans="1:6" ht="15.75" customHeight="1" x14ac:dyDescent="0.25">
      <c r="B40" s="250"/>
      <c r="C40" s="250"/>
      <c r="D40" s="250"/>
      <c r="E40" s="250"/>
      <c r="F40" s="250"/>
    </row>
    <row r="42" spans="1:6" x14ac:dyDescent="0.25">
      <c r="B42" s="250"/>
      <c r="C42" s="250"/>
      <c r="D42" s="250"/>
      <c r="E42" s="250"/>
      <c r="F42" s="250"/>
    </row>
  </sheetData>
  <mergeCells count="5">
    <mergeCell ref="A1:F1"/>
    <mergeCell ref="A3:F3"/>
    <mergeCell ref="A30:A33"/>
    <mergeCell ref="C30:F33"/>
    <mergeCell ref="A37:A39"/>
  </mergeCells>
  <pageMargins left="0.45" right="0.45" top="0.5" bottom="0.5" header="0.3" footer="0.3"/>
  <pageSetup scale="78" orientation="landscape" r:id="rId1"/>
  <customProperties>
    <customPr name="_pios_id" r:id="rId2"/>
  </customProperties>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A350F-46E7-4EB7-89A4-87AA97F29CFF}">
  <sheetPr>
    <pageSetUpPr fitToPage="1"/>
  </sheetPr>
  <dimension ref="A1:R48"/>
  <sheetViews>
    <sheetView zoomScaleNormal="100" workbookViewId="0">
      <selection activeCell="E40" sqref="E40"/>
    </sheetView>
  </sheetViews>
  <sheetFormatPr defaultRowHeight="15.75" x14ac:dyDescent="0.25"/>
  <cols>
    <col min="1" max="1" width="24.125" customWidth="1"/>
    <col min="2" max="2" width="2.125" customWidth="1"/>
    <col min="3" max="12" width="11.375" customWidth="1"/>
    <col min="14" max="14" width="10.375" bestFit="1" customWidth="1"/>
    <col min="16" max="16" width="25" customWidth="1"/>
  </cols>
  <sheetData>
    <row r="1" spans="1:15" s="2" customFormat="1" ht="26.25" x14ac:dyDescent="0.4">
      <c r="A1" s="336" t="s">
        <v>450</v>
      </c>
      <c r="B1" s="336"/>
      <c r="C1" s="336"/>
      <c r="D1" s="336"/>
      <c r="E1" s="336"/>
      <c r="F1" s="336"/>
      <c r="G1" s="336"/>
      <c r="H1" s="336"/>
      <c r="I1" s="336"/>
      <c r="J1" s="336"/>
      <c r="K1" s="336"/>
      <c r="L1" s="336"/>
    </row>
    <row r="2" spans="1:15" ht="4.5" customHeight="1" x14ac:dyDescent="0.25">
      <c r="A2" s="257"/>
      <c r="B2" s="257"/>
      <c r="C2" s="257"/>
      <c r="D2" s="257"/>
      <c r="E2" s="257"/>
      <c r="F2" s="257"/>
      <c r="G2" s="257"/>
      <c r="H2" s="257"/>
      <c r="I2" s="257"/>
      <c r="J2" s="257"/>
      <c r="K2" s="257"/>
      <c r="L2" s="257"/>
    </row>
    <row r="3" spans="1:15" ht="18.75" customHeight="1" x14ac:dyDescent="0.3">
      <c r="A3" s="337" t="s">
        <v>39</v>
      </c>
      <c r="B3" s="337"/>
      <c r="C3" s="337"/>
      <c r="D3" s="337"/>
      <c r="E3" s="337"/>
      <c r="F3" s="337"/>
      <c r="G3" s="337"/>
      <c r="H3" s="337"/>
      <c r="I3" s="337"/>
      <c r="J3" s="337"/>
      <c r="K3" s="337"/>
      <c r="L3" s="337"/>
    </row>
    <row r="5" spans="1:15" x14ac:dyDescent="0.25">
      <c r="A5" s="5"/>
      <c r="B5" s="6"/>
      <c r="C5" s="258">
        <v>2001</v>
      </c>
      <c r="D5" s="258">
        <v>2002</v>
      </c>
      <c r="E5" s="258">
        <v>2003</v>
      </c>
      <c r="F5" s="258">
        <v>2004</v>
      </c>
      <c r="G5" s="258">
        <v>2005</v>
      </c>
      <c r="H5" s="258">
        <v>2006</v>
      </c>
      <c r="I5" s="258">
        <v>2007</v>
      </c>
      <c r="J5" s="258">
        <v>2008</v>
      </c>
      <c r="K5" s="258">
        <v>2009</v>
      </c>
      <c r="L5" s="258">
        <v>2010</v>
      </c>
    </row>
    <row r="6" spans="1:15" x14ac:dyDescent="0.25">
      <c r="A6" s="5"/>
      <c r="B6" s="6"/>
      <c r="C6" s="260"/>
      <c r="D6" s="260"/>
      <c r="E6" s="260"/>
      <c r="F6" s="260"/>
      <c r="G6" s="260"/>
      <c r="H6" s="260"/>
      <c r="I6" s="260"/>
      <c r="J6" s="260"/>
      <c r="K6" s="260"/>
      <c r="L6" s="260"/>
    </row>
    <row r="7" spans="1:15" ht="15.75" customHeight="1" x14ac:dyDescent="0.25">
      <c r="A7" s="262" t="s">
        <v>451</v>
      </c>
      <c r="B7" s="8"/>
      <c r="C7" s="263">
        <v>1951.8156268459998</v>
      </c>
      <c r="D7" s="263">
        <v>1955.0246571499997</v>
      </c>
      <c r="E7" s="263">
        <v>1998.7675241960001</v>
      </c>
      <c r="F7" s="263">
        <v>2085.610333653</v>
      </c>
      <c r="G7" s="263">
        <v>2156.8725579719994</v>
      </c>
      <c r="H7" s="263">
        <v>2265.8920291200002</v>
      </c>
      <c r="I7" s="263">
        <v>2290.7760187900003</v>
      </c>
      <c r="J7" s="263">
        <v>2667.9255084299998</v>
      </c>
      <c r="K7" s="263">
        <v>2556.7437405700002</v>
      </c>
      <c r="L7" s="263">
        <v>2641.0661044999997</v>
      </c>
      <c r="M7" s="277"/>
      <c r="N7" s="277"/>
      <c r="O7" s="277"/>
    </row>
    <row r="8" spans="1:15" x14ac:dyDescent="0.25">
      <c r="A8" s="265"/>
      <c r="B8" s="6"/>
      <c r="C8" s="266"/>
      <c r="D8" s="266"/>
      <c r="E8" s="266"/>
      <c r="F8" s="266"/>
      <c r="G8" s="266"/>
      <c r="H8" s="266"/>
      <c r="I8" s="266"/>
      <c r="J8" s="266"/>
      <c r="K8" s="266"/>
      <c r="L8" s="266"/>
      <c r="M8" s="266"/>
      <c r="N8" s="277"/>
      <c r="O8" s="277"/>
    </row>
    <row r="9" spans="1:15" x14ac:dyDescent="0.25">
      <c r="A9" s="379" t="s">
        <v>452</v>
      </c>
      <c r="B9" s="379"/>
      <c r="C9" s="263">
        <v>1070.1843772029999</v>
      </c>
      <c r="D9" s="263">
        <v>1090.4872832999999</v>
      </c>
      <c r="E9" s="263">
        <v>1105.45955921</v>
      </c>
      <c r="F9" s="263">
        <v>1113.02857604</v>
      </c>
      <c r="G9" s="263">
        <v>1159.8743913299998</v>
      </c>
      <c r="H9" s="263">
        <v>1226.0945994900003</v>
      </c>
      <c r="I9" s="263">
        <v>1255.3614119400002</v>
      </c>
      <c r="J9" s="263">
        <v>1236.4636277899999</v>
      </c>
      <c r="K9" s="263">
        <v>1163.23322076</v>
      </c>
      <c r="L9" s="263">
        <v>1183.9234038999998</v>
      </c>
      <c r="M9" s="277"/>
      <c r="N9" s="277"/>
      <c r="O9" s="277"/>
    </row>
    <row r="10" spans="1:15" x14ac:dyDescent="0.25">
      <c r="A10" s="267"/>
      <c r="B10" s="6"/>
      <c r="C10" s="268"/>
      <c r="D10" s="268"/>
      <c r="E10" s="268"/>
      <c r="F10" s="268"/>
      <c r="G10" s="268"/>
      <c r="H10" s="268"/>
      <c r="I10" s="268"/>
      <c r="J10" s="268"/>
      <c r="K10" s="268"/>
      <c r="L10" s="268"/>
      <c r="M10" s="268"/>
      <c r="N10" s="277"/>
      <c r="O10" s="277"/>
    </row>
    <row r="11" spans="1:15" x14ac:dyDescent="0.25">
      <c r="A11" s="267" t="s">
        <v>453</v>
      </c>
      <c r="B11" s="6"/>
      <c r="C11" s="268">
        <v>30.788711619999997</v>
      </c>
      <c r="D11" s="268">
        <v>25.588933089999994</v>
      </c>
      <c r="E11" s="268">
        <v>33.336740559999996</v>
      </c>
      <c r="F11" s="268">
        <v>28.048190510000005</v>
      </c>
      <c r="G11" s="268">
        <v>31.999895709999997</v>
      </c>
      <c r="H11" s="268">
        <v>35.946958270000003</v>
      </c>
      <c r="I11" s="268">
        <v>40.366349810000003</v>
      </c>
      <c r="J11" s="268">
        <v>38.851586399999995</v>
      </c>
      <c r="K11" s="268">
        <v>39.730831089999995</v>
      </c>
      <c r="L11" s="268">
        <v>41.146615020000006</v>
      </c>
      <c r="M11" s="268"/>
      <c r="N11" s="277"/>
      <c r="O11" s="277"/>
    </row>
    <row r="12" spans="1:15" x14ac:dyDescent="0.25">
      <c r="A12" s="165" t="s">
        <v>454</v>
      </c>
      <c r="B12" s="6"/>
      <c r="C12" s="268">
        <v>0.94180913000000377</v>
      </c>
      <c r="D12" s="268">
        <v>0.80343033000000008</v>
      </c>
      <c r="E12" s="268">
        <v>0.83817563999999989</v>
      </c>
      <c r="F12" s="268">
        <v>0.56280108000000006</v>
      </c>
      <c r="G12" s="268">
        <v>0.71855561000000001</v>
      </c>
      <c r="H12" s="268">
        <v>0.64732482999999985</v>
      </c>
      <c r="I12" s="268">
        <v>0.19104089999999999</v>
      </c>
      <c r="J12" s="268">
        <v>1.1041538800000001</v>
      </c>
      <c r="K12" s="268">
        <v>0.57512510999999999</v>
      </c>
      <c r="L12" s="268">
        <v>0.57363593999999984</v>
      </c>
      <c r="M12" s="268"/>
      <c r="N12" s="277"/>
      <c r="O12" s="277"/>
    </row>
    <row r="13" spans="1:15" x14ac:dyDescent="0.25">
      <c r="A13" s="165" t="s">
        <v>455</v>
      </c>
      <c r="B13" s="6"/>
      <c r="C13" s="268">
        <v>324.48988209999999</v>
      </c>
      <c r="D13" s="268">
        <v>337.27879373000002</v>
      </c>
      <c r="E13" s="268">
        <v>343.08256599999999</v>
      </c>
      <c r="F13" s="268">
        <v>342.35230961999997</v>
      </c>
      <c r="G13" s="268">
        <v>381.29821287999999</v>
      </c>
      <c r="H13" s="268">
        <v>445.23596619000006</v>
      </c>
      <c r="I13" s="268">
        <v>462.77532816999997</v>
      </c>
      <c r="J13" s="268">
        <v>447.69921661999996</v>
      </c>
      <c r="K13" s="268">
        <v>452.82963348999999</v>
      </c>
      <c r="L13" s="268">
        <v>447.98626564</v>
      </c>
      <c r="M13" s="268"/>
      <c r="N13" s="277"/>
      <c r="O13" s="277"/>
    </row>
    <row r="14" spans="1:15" x14ac:dyDescent="0.25">
      <c r="A14" s="165" t="s">
        <v>456</v>
      </c>
      <c r="B14" s="6"/>
      <c r="C14" s="278" t="s">
        <v>37</v>
      </c>
      <c r="D14" s="278" t="s">
        <v>37</v>
      </c>
      <c r="E14" s="278" t="s">
        <v>37</v>
      </c>
      <c r="F14" s="278" t="s">
        <v>37</v>
      </c>
      <c r="G14" s="278" t="s">
        <v>37</v>
      </c>
      <c r="H14" s="278" t="s">
        <v>37</v>
      </c>
      <c r="I14" s="278" t="s">
        <v>37</v>
      </c>
      <c r="J14" s="278" t="s">
        <v>37</v>
      </c>
      <c r="K14" s="278" t="s">
        <v>37</v>
      </c>
      <c r="L14" s="278" t="s">
        <v>37</v>
      </c>
      <c r="M14" s="268"/>
      <c r="N14" s="277"/>
      <c r="O14" s="277"/>
    </row>
    <row r="15" spans="1:15" x14ac:dyDescent="0.25">
      <c r="A15" s="165" t="s">
        <v>457</v>
      </c>
      <c r="B15" s="6"/>
      <c r="C15" s="278" t="s">
        <v>37</v>
      </c>
      <c r="D15" s="278" t="s">
        <v>37</v>
      </c>
      <c r="E15" s="278" t="s">
        <v>37</v>
      </c>
      <c r="F15" s="278" t="s">
        <v>37</v>
      </c>
      <c r="G15" s="278" t="s">
        <v>37</v>
      </c>
      <c r="H15" s="278" t="s">
        <v>37</v>
      </c>
      <c r="I15" s="278" t="s">
        <v>37</v>
      </c>
      <c r="J15" s="278" t="s">
        <v>37</v>
      </c>
      <c r="K15" s="278" t="s">
        <v>37</v>
      </c>
      <c r="L15" s="278" t="s">
        <v>37</v>
      </c>
      <c r="M15" s="268"/>
      <c r="N15" s="277"/>
      <c r="O15" s="277"/>
    </row>
    <row r="16" spans="1:15" x14ac:dyDescent="0.25">
      <c r="A16" s="165" t="s">
        <v>458</v>
      </c>
      <c r="B16" s="6"/>
      <c r="C16" s="268">
        <v>713.96397435299991</v>
      </c>
      <c r="D16" s="268">
        <v>726.81612614999995</v>
      </c>
      <c r="E16" s="268">
        <v>728.20207701000004</v>
      </c>
      <c r="F16" s="268">
        <v>742.06527482999991</v>
      </c>
      <c r="G16" s="268">
        <v>745.85772712999983</v>
      </c>
      <c r="H16" s="268">
        <v>744.26435020000031</v>
      </c>
      <c r="I16" s="268">
        <v>752.02869306000014</v>
      </c>
      <c r="J16" s="268">
        <v>748.80867089000003</v>
      </c>
      <c r="K16" s="268">
        <v>670.09763107000003</v>
      </c>
      <c r="L16" s="268">
        <v>694.21688729999994</v>
      </c>
      <c r="M16" s="268"/>
      <c r="N16" s="277"/>
      <c r="O16" s="277"/>
    </row>
    <row r="17" spans="1:18" x14ac:dyDescent="0.25">
      <c r="A17" s="265"/>
      <c r="B17" s="6"/>
      <c r="C17" s="268"/>
      <c r="D17" s="268"/>
      <c r="E17" s="268"/>
      <c r="F17" s="268"/>
      <c r="G17" s="268"/>
      <c r="H17" s="268"/>
      <c r="I17" s="268"/>
      <c r="J17" s="268"/>
      <c r="K17" s="268"/>
      <c r="L17" s="268"/>
      <c r="M17" s="268"/>
      <c r="N17" s="277"/>
      <c r="O17" s="277"/>
    </row>
    <row r="18" spans="1:18" x14ac:dyDescent="0.25">
      <c r="A18" s="379" t="s">
        <v>459</v>
      </c>
      <c r="B18" s="379"/>
      <c r="C18" s="263">
        <v>795.37110556299979</v>
      </c>
      <c r="D18" s="263">
        <v>814.3503809099999</v>
      </c>
      <c r="E18" s="263">
        <v>828.82075662300008</v>
      </c>
      <c r="F18" s="263">
        <v>843.17321684000001</v>
      </c>
      <c r="G18" s="263">
        <v>876.89687709199995</v>
      </c>
      <c r="H18" s="263">
        <v>877.81258355999989</v>
      </c>
      <c r="I18" s="263">
        <v>870.03802125000016</v>
      </c>
      <c r="J18" s="263">
        <v>872.06301144999998</v>
      </c>
      <c r="K18" s="263">
        <v>883.84627741999998</v>
      </c>
      <c r="L18" s="263">
        <v>857.66526199000009</v>
      </c>
      <c r="M18" s="277"/>
      <c r="N18" s="277"/>
      <c r="O18" s="277"/>
    </row>
    <row r="19" spans="1:18" x14ac:dyDescent="0.25">
      <c r="A19" s="272"/>
      <c r="B19" s="6"/>
      <c r="C19" s="266"/>
      <c r="D19" s="266"/>
      <c r="E19" s="266"/>
      <c r="F19" s="266"/>
      <c r="G19" s="266"/>
      <c r="H19" s="266"/>
      <c r="I19" s="266"/>
      <c r="J19" s="266"/>
      <c r="K19" s="266"/>
      <c r="L19" s="266"/>
      <c r="M19" s="266"/>
      <c r="N19" s="277"/>
      <c r="O19" s="277"/>
    </row>
    <row r="20" spans="1:18" x14ac:dyDescent="0.25">
      <c r="A20" s="165" t="s">
        <v>460</v>
      </c>
      <c r="B20" s="6"/>
      <c r="C20" s="268">
        <v>16.65861503</v>
      </c>
      <c r="D20" s="268">
        <v>17.895817879999999</v>
      </c>
      <c r="E20" s="268">
        <v>16.4056988</v>
      </c>
      <c r="F20" s="268">
        <v>17.65073138</v>
      </c>
      <c r="G20" s="268">
        <v>18.866354130000001</v>
      </c>
      <c r="H20" s="268">
        <v>19.487660539999997</v>
      </c>
      <c r="I20" s="268">
        <v>19.860555160000001</v>
      </c>
      <c r="J20" s="268">
        <v>20.311622929999999</v>
      </c>
      <c r="K20" s="268">
        <v>19.141249529999996</v>
      </c>
      <c r="L20" s="268">
        <v>18.444973269999998</v>
      </c>
      <c r="M20" s="268"/>
      <c r="N20" s="277"/>
      <c r="O20" s="277"/>
    </row>
    <row r="21" spans="1:18" x14ac:dyDescent="0.25">
      <c r="A21" s="165" t="s">
        <v>461</v>
      </c>
      <c r="B21" s="6"/>
      <c r="C21" s="268">
        <v>68.047487249999989</v>
      </c>
      <c r="D21" s="268">
        <v>64.982215609999997</v>
      </c>
      <c r="E21" s="268">
        <v>68.165521989999988</v>
      </c>
      <c r="F21" s="268">
        <v>66.91152120000001</v>
      </c>
      <c r="G21" s="268">
        <v>77.771346739999998</v>
      </c>
      <c r="H21" s="268">
        <v>78.781353510000002</v>
      </c>
      <c r="I21" s="268">
        <v>72.034677139999999</v>
      </c>
      <c r="J21" s="268">
        <v>64.00093296</v>
      </c>
      <c r="K21" s="268">
        <v>106.33117420999999</v>
      </c>
      <c r="L21" s="268">
        <v>80.465826529999987</v>
      </c>
      <c r="M21" s="268"/>
      <c r="N21" s="277"/>
      <c r="O21" s="277"/>
    </row>
    <row r="22" spans="1:18" x14ac:dyDescent="0.25">
      <c r="A22" s="165" t="s">
        <v>462</v>
      </c>
      <c r="B22" s="6"/>
      <c r="C22" s="268">
        <v>53.570410600000002</v>
      </c>
      <c r="D22" s="268">
        <v>53.86541665</v>
      </c>
      <c r="E22" s="268">
        <v>53.076865869999992</v>
      </c>
      <c r="F22" s="268">
        <v>60.209585920000002</v>
      </c>
      <c r="G22" s="268">
        <v>60.077155359999999</v>
      </c>
      <c r="H22" s="268">
        <v>58.599131419999992</v>
      </c>
      <c r="I22" s="268">
        <v>57.895749200000004</v>
      </c>
      <c r="J22" s="268">
        <v>61.353599760000002</v>
      </c>
      <c r="K22" s="268">
        <v>61.360873610000006</v>
      </c>
      <c r="L22" s="268">
        <v>60.526205969999992</v>
      </c>
      <c r="M22" s="268"/>
      <c r="N22" s="277"/>
      <c r="O22" s="277"/>
    </row>
    <row r="23" spans="1:18" x14ac:dyDescent="0.25">
      <c r="A23" s="165" t="s">
        <v>463</v>
      </c>
      <c r="B23" s="6"/>
      <c r="C23" s="278" t="s">
        <v>37</v>
      </c>
      <c r="D23" s="278" t="s">
        <v>37</v>
      </c>
      <c r="E23" s="278" t="s">
        <v>37</v>
      </c>
      <c r="F23" s="278" t="s">
        <v>37</v>
      </c>
      <c r="G23" s="278" t="s">
        <v>37</v>
      </c>
      <c r="H23" s="278" t="s">
        <v>37</v>
      </c>
      <c r="I23" s="278" t="s">
        <v>37</v>
      </c>
      <c r="J23" s="278" t="s">
        <v>37</v>
      </c>
      <c r="K23" s="278" t="s">
        <v>37</v>
      </c>
      <c r="L23" s="278" t="s">
        <v>37</v>
      </c>
      <c r="M23" s="268"/>
      <c r="N23" s="277"/>
      <c r="O23" s="277"/>
    </row>
    <row r="24" spans="1:18" x14ac:dyDescent="0.25">
      <c r="A24" s="165" t="s">
        <v>464</v>
      </c>
      <c r="B24" s="6"/>
      <c r="C24" s="268">
        <v>634.94314278999991</v>
      </c>
      <c r="D24" s="268">
        <v>648.52695619999997</v>
      </c>
      <c r="E24" s="268">
        <v>663.69449126000006</v>
      </c>
      <c r="F24" s="268">
        <v>667.23815909000007</v>
      </c>
      <c r="G24" s="268">
        <v>685.31636443999992</v>
      </c>
      <c r="H24" s="268">
        <v>687.91983206999987</v>
      </c>
      <c r="I24" s="268">
        <v>684.64726375000009</v>
      </c>
      <c r="J24" s="268">
        <v>694.33367293000003</v>
      </c>
      <c r="K24" s="268">
        <v>664.57075419</v>
      </c>
      <c r="L24" s="268">
        <v>668.17458650000015</v>
      </c>
      <c r="M24" s="268"/>
      <c r="N24" s="268"/>
      <c r="O24" s="268"/>
    </row>
    <row r="25" spans="1:18" x14ac:dyDescent="0.25">
      <c r="A25" s="165" t="s">
        <v>465</v>
      </c>
      <c r="B25" s="6"/>
      <c r="C25" s="268">
        <v>22.151449893000002</v>
      </c>
      <c r="D25" s="268">
        <v>29.079974570000001</v>
      </c>
      <c r="E25" s="268">
        <v>27.478178703000001</v>
      </c>
      <c r="F25" s="268">
        <v>31.163219250000001</v>
      </c>
      <c r="G25" s="268">
        <v>34.865656422000008</v>
      </c>
      <c r="H25" s="268">
        <v>33.02460602</v>
      </c>
      <c r="I25" s="268">
        <v>35.599776000000006</v>
      </c>
      <c r="J25" s="268">
        <v>32.063182870000006</v>
      </c>
      <c r="K25" s="268">
        <v>32.442225879999995</v>
      </c>
      <c r="L25" s="268">
        <v>30.053669719999995</v>
      </c>
      <c r="M25" s="268"/>
      <c r="N25" s="268"/>
      <c r="O25" s="268"/>
    </row>
    <row r="26" spans="1:18" x14ac:dyDescent="0.25">
      <c r="A26" s="265"/>
      <c r="B26" s="6"/>
      <c r="C26" s="268"/>
      <c r="D26" s="268"/>
      <c r="E26" s="268"/>
      <c r="F26" s="268"/>
      <c r="G26" s="268"/>
      <c r="H26" s="268"/>
      <c r="I26" s="268"/>
      <c r="J26" s="268"/>
      <c r="K26" s="268"/>
      <c r="L26" s="268"/>
      <c r="M26" s="268"/>
      <c r="N26" s="268"/>
      <c r="O26" s="268"/>
    </row>
    <row r="27" spans="1:18" x14ac:dyDescent="0.25">
      <c r="A27" s="379" t="s">
        <v>466</v>
      </c>
      <c r="B27" s="379"/>
      <c r="C27" s="263">
        <v>86.260144079999989</v>
      </c>
      <c r="D27" s="263">
        <v>50.186992940000003</v>
      </c>
      <c r="E27" s="263">
        <v>64.487208363000022</v>
      </c>
      <c r="F27" s="263">
        <v>129.408540773</v>
      </c>
      <c r="G27" s="263">
        <v>120.10128955</v>
      </c>
      <c r="H27" s="263">
        <v>161.98484607</v>
      </c>
      <c r="I27" s="263">
        <v>165.37658559999997</v>
      </c>
      <c r="J27" s="263">
        <v>559.39886919000003</v>
      </c>
      <c r="K27" s="263">
        <v>509.66424239000003</v>
      </c>
      <c r="L27" s="263">
        <v>599.47743861000004</v>
      </c>
      <c r="M27" s="277"/>
      <c r="N27" s="277"/>
      <c r="O27" s="277"/>
    </row>
    <row r="28" spans="1:18" x14ac:dyDescent="0.25">
      <c r="A28" s="272"/>
      <c r="B28" s="6"/>
      <c r="C28" s="266"/>
      <c r="D28" s="266"/>
      <c r="E28" s="266"/>
      <c r="F28" s="266"/>
      <c r="G28" s="266"/>
      <c r="H28" s="266"/>
      <c r="I28" s="266"/>
      <c r="J28" s="266"/>
      <c r="K28" s="266"/>
      <c r="L28" s="266"/>
      <c r="M28" s="266"/>
      <c r="N28" s="266"/>
      <c r="O28" s="266"/>
    </row>
    <row r="29" spans="1:18" x14ac:dyDescent="0.25">
      <c r="A29" s="165" t="s">
        <v>467</v>
      </c>
      <c r="B29" s="6"/>
      <c r="C29" s="268">
        <v>6.5719239999999998E-2</v>
      </c>
      <c r="D29" s="268">
        <v>4.5220599999999996E-3</v>
      </c>
      <c r="E29" s="268">
        <v>0</v>
      </c>
      <c r="F29" s="268">
        <v>0</v>
      </c>
      <c r="G29" s="268">
        <v>0</v>
      </c>
      <c r="H29" s="268">
        <v>0</v>
      </c>
      <c r="I29" s="268">
        <v>0</v>
      </c>
      <c r="J29" s="268">
        <v>0</v>
      </c>
      <c r="K29" s="268">
        <v>1.0251899999999998E-3</v>
      </c>
      <c r="L29" s="268">
        <v>-1.538192E-2</v>
      </c>
      <c r="M29" s="268"/>
      <c r="N29" s="268"/>
      <c r="O29" s="268"/>
    </row>
    <row r="30" spans="1:18" x14ac:dyDescent="0.25">
      <c r="A30" s="165" t="s">
        <v>468</v>
      </c>
      <c r="B30" s="6"/>
      <c r="C30" s="268">
        <v>29.111180619999992</v>
      </c>
      <c r="D30" s="268">
        <v>29.559049169999998</v>
      </c>
      <c r="E30" s="268">
        <v>29.624057783000012</v>
      </c>
      <c r="F30" s="268">
        <v>29.298685119999998</v>
      </c>
      <c r="G30" s="268">
        <v>29.59145771</v>
      </c>
      <c r="H30" s="268">
        <v>29.914792190000007</v>
      </c>
      <c r="I30" s="268">
        <v>29.799779939999993</v>
      </c>
      <c r="J30" s="268">
        <v>33.256062039999996</v>
      </c>
      <c r="K30" s="268">
        <v>30.041234790000008</v>
      </c>
      <c r="L30" s="268">
        <v>29.592950879999997</v>
      </c>
      <c r="M30" s="268"/>
      <c r="N30" s="268"/>
      <c r="O30" s="268"/>
      <c r="R30" s="166"/>
    </row>
    <row r="31" spans="1:18" x14ac:dyDescent="0.25">
      <c r="A31" s="165" t="s">
        <v>469</v>
      </c>
      <c r="B31" s="6"/>
      <c r="C31" s="268">
        <v>32.930636250000006</v>
      </c>
      <c r="D31" s="268">
        <v>-1.3171492800000011</v>
      </c>
      <c r="E31" s="268">
        <v>10.21096408</v>
      </c>
      <c r="F31" s="268">
        <v>67.981780770000015</v>
      </c>
      <c r="G31" s="268">
        <v>57.655409669999997</v>
      </c>
      <c r="H31" s="268">
        <v>97.064959209999998</v>
      </c>
      <c r="I31" s="268">
        <v>111.27445031999999</v>
      </c>
      <c r="J31" s="268">
        <v>51.693772450000004</v>
      </c>
      <c r="K31" s="268">
        <v>-48.422769140000007</v>
      </c>
      <c r="L31" s="268">
        <v>41.137469309999993</v>
      </c>
      <c r="M31" s="268"/>
      <c r="N31" s="268"/>
      <c r="O31" s="268"/>
    </row>
    <row r="32" spans="1:18" x14ac:dyDescent="0.25">
      <c r="A32" s="165" t="s">
        <v>470</v>
      </c>
      <c r="B32" s="6"/>
      <c r="C32" s="268">
        <v>22.886847149999998</v>
      </c>
      <c r="D32" s="268">
        <v>23.640942100000004</v>
      </c>
      <c r="E32" s="268">
        <v>23.970719589999998</v>
      </c>
      <c r="F32" s="268">
        <v>28.745765469999998</v>
      </c>
      <c r="G32" s="268">
        <v>27.973223790000002</v>
      </c>
      <c r="H32" s="268">
        <v>28.880731869999998</v>
      </c>
      <c r="I32" s="268">
        <v>21.615157649999997</v>
      </c>
      <c r="J32" s="268">
        <v>22.614570109999988</v>
      </c>
      <c r="K32" s="268">
        <v>23.637876440000003</v>
      </c>
      <c r="L32" s="268">
        <v>27.482251519999998</v>
      </c>
      <c r="M32" s="268"/>
      <c r="N32" s="268"/>
      <c r="O32" s="268"/>
    </row>
    <row r="33" spans="1:15" x14ac:dyDescent="0.25">
      <c r="A33" s="165" t="s">
        <v>471</v>
      </c>
      <c r="B33" s="6"/>
      <c r="C33" s="268">
        <v>0.53216774999999994</v>
      </c>
      <c r="D33" s="268">
        <v>0.27432529</v>
      </c>
      <c r="E33" s="268">
        <v>0.24629185000000001</v>
      </c>
      <c r="F33" s="268">
        <v>0.31618763</v>
      </c>
      <c r="G33" s="268">
        <v>0.54256645999999997</v>
      </c>
      <c r="H33" s="268">
        <v>0.55496694000000002</v>
      </c>
      <c r="I33" s="268">
        <v>0.75678387000000003</v>
      </c>
      <c r="J33" s="268">
        <v>0.69230145999999992</v>
      </c>
      <c r="K33" s="268">
        <v>1.11090782</v>
      </c>
      <c r="L33" s="268">
        <v>0.90305278999999994</v>
      </c>
      <c r="M33" s="268"/>
      <c r="N33" s="268"/>
      <c r="O33" s="268"/>
    </row>
    <row r="34" spans="1:15" x14ac:dyDescent="0.25">
      <c r="A34" s="165" t="s">
        <v>472</v>
      </c>
      <c r="B34" s="6"/>
      <c r="C34" s="268">
        <v>4.0000000000000003E-5</v>
      </c>
      <c r="D34" s="268">
        <v>2.6870999999999975E-4</v>
      </c>
      <c r="E34" s="268">
        <v>0</v>
      </c>
      <c r="F34" s="268">
        <v>0</v>
      </c>
      <c r="G34" s="268">
        <v>1.868359E-2</v>
      </c>
      <c r="H34" s="268">
        <v>1.3349263099999999</v>
      </c>
      <c r="I34" s="268">
        <v>3.8837139999999999E-2</v>
      </c>
      <c r="J34" s="268">
        <v>1.7500000000000002E-5</v>
      </c>
      <c r="K34" s="268">
        <v>0.68173385999999991</v>
      </c>
      <c r="L34" s="268">
        <v>0.11165183999999999</v>
      </c>
      <c r="M34" s="268"/>
      <c r="N34" s="268"/>
      <c r="O34" s="268"/>
    </row>
    <row r="35" spans="1:15" x14ac:dyDescent="0.25">
      <c r="A35" s="165" t="s">
        <v>473</v>
      </c>
      <c r="B35" s="6"/>
      <c r="C35" s="268">
        <v>0.75363606999999999</v>
      </c>
      <c r="D35" s="268">
        <v>-1.9750651100000034</v>
      </c>
      <c r="E35" s="268">
        <v>0.43517506000000006</v>
      </c>
      <c r="F35" s="268">
        <v>3.0661217829999945</v>
      </c>
      <c r="G35" s="268">
        <v>4.3199483300000017</v>
      </c>
      <c r="H35" s="268">
        <v>4.2344695500000009</v>
      </c>
      <c r="I35" s="268">
        <v>1.8914766799999991</v>
      </c>
      <c r="J35" s="268">
        <v>1.1421456299999977</v>
      </c>
      <c r="K35" s="268">
        <v>2.6142334300000001</v>
      </c>
      <c r="L35" s="268">
        <v>0.26544418999999969</v>
      </c>
      <c r="M35" s="268"/>
      <c r="N35" s="268"/>
      <c r="O35" s="268"/>
    </row>
    <row r="36" spans="1:15" x14ac:dyDescent="0.25">
      <c r="A36" s="165" t="s">
        <v>474</v>
      </c>
      <c r="B36" s="6"/>
      <c r="C36" s="268">
        <v>0</v>
      </c>
      <c r="D36" s="268">
        <v>0</v>
      </c>
      <c r="E36" s="268">
        <v>0</v>
      </c>
      <c r="F36" s="268">
        <v>0</v>
      </c>
      <c r="G36" s="268">
        <v>0</v>
      </c>
      <c r="H36" s="268">
        <v>0</v>
      </c>
      <c r="I36" s="268">
        <v>0</v>
      </c>
      <c r="J36" s="268">
        <v>450</v>
      </c>
      <c r="K36" s="268">
        <v>500</v>
      </c>
      <c r="L36" s="268">
        <v>500</v>
      </c>
      <c r="M36" s="268"/>
      <c r="N36" s="268"/>
      <c r="O36" s="268"/>
    </row>
    <row r="37" spans="1:15" x14ac:dyDescent="0.25">
      <c r="A37" s="165" t="s">
        <v>475</v>
      </c>
      <c r="B37" s="317"/>
      <c r="C37" s="268">
        <v>-2.0082999999999997E-2</v>
      </c>
      <c r="D37" s="268">
        <v>9.9999999999999639E-5</v>
      </c>
      <c r="E37" s="268">
        <v>0</v>
      </c>
      <c r="F37" s="268">
        <v>0</v>
      </c>
      <c r="G37" s="268">
        <v>0</v>
      </c>
      <c r="H37" s="268">
        <v>4.4408920985006263E-19</v>
      </c>
      <c r="I37" s="268">
        <v>9.9999999999997863E-5</v>
      </c>
      <c r="J37" s="268">
        <v>0</v>
      </c>
      <c r="K37" s="268">
        <v>0</v>
      </c>
      <c r="L37" s="268">
        <v>0</v>
      </c>
      <c r="M37" s="277"/>
      <c r="N37" s="277"/>
      <c r="O37" s="277"/>
    </row>
    <row r="38" spans="1:15" x14ac:dyDescent="0.25">
      <c r="A38" s="265"/>
      <c r="B38" s="6"/>
      <c r="C38" s="268"/>
      <c r="D38" s="268"/>
      <c r="E38" s="268"/>
      <c r="F38" s="268"/>
      <c r="G38" s="268"/>
      <c r="H38" s="268"/>
      <c r="I38" s="268"/>
      <c r="J38" s="268"/>
      <c r="K38" s="268"/>
      <c r="L38" s="268"/>
    </row>
    <row r="39" spans="1:15" x14ac:dyDescent="0.25">
      <c r="A39" s="318"/>
      <c r="B39" s="317"/>
      <c r="C39" s="277"/>
      <c r="D39" s="277"/>
      <c r="E39" s="277"/>
      <c r="F39" s="277"/>
      <c r="G39" s="277"/>
      <c r="H39" s="277"/>
      <c r="I39" s="277"/>
      <c r="J39" s="277"/>
      <c r="K39" s="277"/>
      <c r="L39" s="277"/>
    </row>
    <row r="40" spans="1:15" x14ac:dyDescent="0.25">
      <c r="A40" s="267"/>
      <c r="B40" s="6"/>
      <c r="C40" s="271"/>
      <c r="D40" s="271"/>
      <c r="E40" s="271"/>
      <c r="F40" s="271"/>
      <c r="G40" s="271"/>
      <c r="H40" s="271"/>
      <c r="I40" s="271"/>
      <c r="J40" s="271"/>
      <c r="K40" s="271"/>
      <c r="L40" s="271"/>
    </row>
    <row r="41" spans="1:15" x14ac:dyDescent="0.25">
      <c r="A41" s="272"/>
      <c r="B41" s="6"/>
      <c r="C41" s="271"/>
      <c r="D41" s="271"/>
      <c r="E41" s="271"/>
      <c r="F41" s="271"/>
      <c r="G41" s="271"/>
      <c r="H41" s="271"/>
      <c r="I41" s="271"/>
      <c r="J41" s="271"/>
      <c r="K41" s="271"/>
      <c r="L41" s="271"/>
    </row>
    <row r="42" spans="1:15" x14ac:dyDescent="0.25">
      <c r="A42" s="267"/>
      <c r="B42" s="6"/>
      <c r="C42" s="271"/>
      <c r="D42" s="271"/>
      <c r="E42" s="271"/>
      <c r="F42" s="271"/>
      <c r="G42" s="271"/>
      <c r="H42" s="271"/>
      <c r="I42" s="271"/>
      <c r="J42" s="271"/>
      <c r="K42" s="271"/>
      <c r="L42" s="271"/>
    </row>
    <row r="43" spans="1:15" x14ac:dyDescent="0.25">
      <c r="A43" s="273"/>
      <c r="B43" s="6"/>
      <c r="C43" s="271"/>
      <c r="D43" s="271"/>
      <c r="E43" s="271"/>
      <c r="F43" s="271"/>
      <c r="G43" s="271"/>
      <c r="H43" s="271"/>
      <c r="I43" s="271"/>
      <c r="J43" s="271"/>
      <c r="K43" s="271"/>
      <c r="L43" s="271"/>
    </row>
    <row r="44" spans="1:15" x14ac:dyDescent="0.25">
      <c r="A44" s="267"/>
      <c r="B44" s="6"/>
      <c r="C44" s="271"/>
      <c r="D44" s="271"/>
      <c r="E44" s="271"/>
      <c r="F44" s="271"/>
      <c r="G44" s="271"/>
      <c r="H44" s="271"/>
      <c r="I44" s="271"/>
      <c r="J44" s="271"/>
      <c r="K44" s="271"/>
      <c r="L44" s="271"/>
    </row>
    <row r="45" spans="1:15" x14ac:dyDescent="0.25">
      <c r="A45" s="267"/>
      <c r="B45" s="6"/>
      <c r="C45" s="271"/>
      <c r="D45" s="271"/>
      <c r="E45" s="271"/>
      <c r="F45" s="271"/>
      <c r="G45" s="271"/>
      <c r="H45" s="271"/>
      <c r="I45" s="271"/>
      <c r="J45" s="271"/>
      <c r="K45" s="271"/>
      <c r="L45" s="271"/>
    </row>
    <row r="46" spans="1:15" x14ac:dyDescent="0.25">
      <c r="A46" s="267"/>
      <c r="B46" s="6"/>
      <c r="C46" s="271"/>
      <c r="D46" s="271"/>
      <c r="E46" s="271"/>
      <c r="F46" s="271"/>
      <c r="G46" s="271"/>
      <c r="H46" s="271"/>
      <c r="I46" s="271"/>
      <c r="J46" s="271"/>
      <c r="K46" s="271"/>
      <c r="L46" s="271"/>
    </row>
    <row r="47" spans="1:15" x14ac:dyDescent="0.25">
      <c r="A47" s="274"/>
      <c r="B47" s="6"/>
      <c r="C47" s="271"/>
      <c r="D47" s="271"/>
      <c r="E47" s="271"/>
      <c r="F47" s="271"/>
      <c r="G47" s="271"/>
      <c r="H47" s="271"/>
      <c r="I47" s="271"/>
      <c r="J47" s="271"/>
      <c r="K47" s="271"/>
      <c r="L47" s="271"/>
    </row>
    <row r="48" spans="1:15" x14ac:dyDescent="0.25">
      <c r="M48" s="10"/>
    </row>
  </sheetData>
  <mergeCells count="5">
    <mergeCell ref="A1:L1"/>
    <mergeCell ref="A3:L3"/>
    <mergeCell ref="A9:B9"/>
    <mergeCell ref="A18:B18"/>
    <mergeCell ref="A27:B27"/>
  </mergeCells>
  <pageMargins left="0.45" right="0.45" top="0.5" bottom="0.5" header="0.3" footer="0.3"/>
  <pageSetup scale="78" orientation="landscape" r:id="rId1"/>
  <customProperties>
    <customPr name="_pios_id" r:id="rId2"/>
  </customProperties>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826B-0F7A-4906-8019-588085AE8FB8}">
  <sheetPr>
    <pageSetUpPr fitToPage="1"/>
  </sheetPr>
  <dimension ref="A1:O48"/>
  <sheetViews>
    <sheetView zoomScaleNormal="100" workbookViewId="0">
      <selection activeCell="A44" sqref="A44"/>
    </sheetView>
  </sheetViews>
  <sheetFormatPr defaultRowHeight="15.75" x14ac:dyDescent="0.25"/>
  <cols>
    <col min="1" max="1" width="24.125" customWidth="1"/>
    <col min="2" max="2" width="2.125" customWidth="1"/>
    <col min="3" max="12" width="11.375" customWidth="1"/>
    <col min="14" max="14" width="12.625" bestFit="1" customWidth="1"/>
    <col min="15" max="15" width="18.875" style="168" bestFit="1" customWidth="1"/>
    <col min="16" max="16" width="11.875" bestFit="1" customWidth="1"/>
    <col min="18" max="18" width="13.5" bestFit="1" customWidth="1"/>
    <col min="21" max="21" width="12.625" bestFit="1" customWidth="1"/>
  </cols>
  <sheetData>
    <row r="1" spans="1:15" s="2" customFormat="1" ht="26.25" x14ac:dyDescent="0.4">
      <c r="A1" s="336" t="s">
        <v>450</v>
      </c>
      <c r="B1" s="336"/>
      <c r="C1" s="336"/>
      <c r="D1" s="336"/>
      <c r="E1" s="336"/>
      <c r="F1" s="336"/>
      <c r="G1" s="336"/>
      <c r="H1" s="336"/>
      <c r="I1" s="336"/>
      <c r="J1" s="336"/>
      <c r="K1" s="336"/>
      <c r="L1" s="336"/>
      <c r="O1" s="167"/>
    </row>
    <row r="2" spans="1:15" ht="4.5" customHeight="1" x14ac:dyDescent="0.25">
      <c r="A2" s="257"/>
      <c r="B2" s="257"/>
      <c r="C2" s="257"/>
      <c r="D2" s="257"/>
      <c r="E2" s="257"/>
      <c r="F2" s="257"/>
      <c r="G2" s="257"/>
      <c r="H2" s="257"/>
      <c r="I2" s="257"/>
      <c r="J2" s="257"/>
      <c r="K2" s="257"/>
      <c r="L2" s="257"/>
    </row>
    <row r="3" spans="1:15" ht="18.75" customHeight="1" x14ac:dyDescent="0.3">
      <c r="A3" s="337" t="s">
        <v>502</v>
      </c>
      <c r="B3" s="337"/>
      <c r="C3" s="337"/>
      <c r="D3" s="337"/>
      <c r="E3" s="337"/>
      <c r="F3" s="337"/>
      <c r="G3" s="337"/>
      <c r="H3" s="337"/>
      <c r="I3" s="337"/>
      <c r="J3" s="337"/>
      <c r="K3" s="337"/>
      <c r="L3" s="337"/>
    </row>
    <row r="5" spans="1:15" x14ac:dyDescent="0.25">
      <c r="A5" s="5"/>
      <c r="B5" s="6"/>
      <c r="C5" s="258">
        <v>2011</v>
      </c>
      <c r="D5" s="258">
        <v>2012</v>
      </c>
      <c r="E5" s="258">
        <v>2013</v>
      </c>
      <c r="F5" s="258">
        <v>2014</v>
      </c>
      <c r="G5" s="258">
        <v>2015</v>
      </c>
      <c r="H5" s="258">
        <v>2016</v>
      </c>
      <c r="I5" s="258">
        <v>2017</v>
      </c>
      <c r="J5" s="258">
        <v>2018</v>
      </c>
      <c r="K5" s="258">
        <v>2019</v>
      </c>
      <c r="L5" s="258">
        <v>2020</v>
      </c>
    </row>
    <row r="6" spans="1:15" x14ac:dyDescent="0.25">
      <c r="A6" s="5"/>
      <c r="B6" s="6"/>
      <c r="C6" s="260"/>
      <c r="D6" s="260"/>
      <c r="E6" s="260"/>
      <c r="F6" s="260"/>
      <c r="G6" s="260"/>
      <c r="H6" s="260"/>
      <c r="I6" s="260"/>
      <c r="J6" s="260"/>
      <c r="K6" s="260"/>
      <c r="L6" s="260"/>
    </row>
    <row r="7" spans="1:15" ht="15.75" customHeight="1" x14ac:dyDescent="0.25">
      <c r="A7" s="262" t="s">
        <v>451</v>
      </c>
      <c r="B7" s="8"/>
      <c r="C7" s="263">
        <v>2521.2750937500005</v>
      </c>
      <c r="D7" s="263">
        <v>2414.2147882099998</v>
      </c>
      <c r="E7" s="263">
        <v>2416.2387337199998</v>
      </c>
      <c r="F7" s="263">
        <v>2446.7640277399996</v>
      </c>
      <c r="G7" s="263">
        <v>2611.5115733600001</v>
      </c>
      <c r="H7" s="263">
        <v>2657.5488167200001</v>
      </c>
      <c r="I7" s="263">
        <v>2758.5291533200002</v>
      </c>
      <c r="J7" s="263">
        <v>2948.4917428700001</v>
      </c>
      <c r="K7" s="263">
        <v>2849.2510163699999</v>
      </c>
      <c r="L7" s="263">
        <v>2663.4792013700003</v>
      </c>
      <c r="N7" s="169"/>
      <c r="O7" s="170"/>
    </row>
    <row r="8" spans="1:15" x14ac:dyDescent="0.25">
      <c r="A8" s="265"/>
      <c r="B8" s="6"/>
      <c r="C8" s="266"/>
      <c r="D8" s="266"/>
      <c r="E8" s="266"/>
      <c r="F8" s="266"/>
      <c r="G8" s="266"/>
      <c r="H8" s="266"/>
      <c r="I8" s="266"/>
      <c r="J8" s="266"/>
      <c r="K8" s="266"/>
      <c r="L8" s="266"/>
      <c r="N8" s="169"/>
      <c r="O8" s="170"/>
    </row>
    <row r="9" spans="1:15" x14ac:dyDescent="0.25">
      <c r="A9" s="379" t="s">
        <v>452</v>
      </c>
      <c r="B9" s="379"/>
      <c r="C9" s="263">
        <v>1218.63500963</v>
      </c>
      <c r="D9" s="263">
        <v>1223.9850495999999</v>
      </c>
      <c r="E9" s="263">
        <v>1223.1408369200001</v>
      </c>
      <c r="F9" s="263">
        <v>1294.43248214</v>
      </c>
      <c r="G9" s="263">
        <v>1562.4303637099999</v>
      </c>
      <c r="H9" s="263">
        <v>1659.1973853399998</v>
      </c>
      <c r="I9" s="263">
        <v>1732.6595695400001</v>
      </c>
      <c r="J9" s="263">
        <v>1846.4028316200001</v>
      </c>
      <c r="K9" s="263">
        <v>1837.1840377500002</v>
      </c>
      <c r="L9" s="263">
        <v>1708.4379394</v>
      </c>
      <c r="N9" s="169"/>
      <c r="O9" s="170"/>
    </row>
    <row r="10" spans="1:15" x14ac:dyDescent="0.25">
      <c r="A10" s="267"/>
      <c r="B10" s="6"/>
      <c r="C10" s="268"/>
      <c r="D10" s="268"/>
      <c r="E10" s="268"/>
      <c r="F10" s="268"/>
      <c r="G10" s="268"/>
      <c r="H10" s="268"/>
      <c r="I10" s="268"/>
      <c r="J10" s="268"/>
      <c r="K10" s="268"/>
      <c r="L10" s="268"/>
      <c r="N10" s="169"/>
      <c r="O10" s="170"/>
    </row>
    <row r="11" spans="1:15" x14ac:dyDescent="0.25">
      <c r="A11" s="267" t="s">
        <v>453</v>
      </c>
      <c r="B11" s="6"/>
      <c r="C11" s="268">
        <v>43.121350489999998</v>
      </c>
      <c r="D11" s="268">
        <v>48.704740000000001</v>
      </c>
      <c r="E11" s="268">
        <v>48.366942119999997</v>
      </c>
      <c r="F11" s="268">
        <v>35.785590380000002</v>
      </c>
      <c r="G11" s="268">
        <v>71.861762940000006</v>
      </c>
      <c r="H11" s="268">
        <v>95.266466610000009</v>
      </c>
      <c r="I11" s="268">
        <v>99.910703209999994</v>
      </c>
      <c r="J11" s="268">
        <v>134.66409962</v>
      </c>
      <c r="K11" s="268">
        <v>133.96797625000002</v>
      </c>
      <c r="L11" s="268">
        <v>128.94827821999999</v>
      </c>
      <c r="N11" s="169"/>
      <c r="O11" s="170"/>
    </row>
    <row r="12" spans="1:15" x14ac:dyDescent="0.25">
      <c r="A12" s="165" t="s">
        <v>454</v>
      </c>
      <c r="B12" s="6"/>
      <c r="C12" s="268">
        <v>0.55359180000000008</v>
      </c>
      <c r="D12" s="268">
        <v>0.29342000000000001</v>
      </c>
      <c r="E12" s="268">
        <v>1.3590681100000002</v>
      </c>
      <c r="F12" s="268">
        <v>1.9114109399999999</v>
      </c>
      <c r="G12" s="268">
        <v>3.62863903</v>
      </c>
      <c r="H12" s="268">
        <v>9.4422538300000003</v>
      </c>
      <c r="I12" s="268">
        <v>11.08486298</v>
      </c>
      <c r="J12" s="268">
        <v>14.227216740000001</v>
      </c>
      <c r="K12" s="268">
        <v>15.590549369999998</v>
      </c>
      <c r="L12" s="268">
        <v>12.965873130000002</v>
      </c>
      <c r="N12" s="169"/>
      <c r="O12" s="170"/>
    </row>
    <row r="13" spans="1:15" x14ac:dyDescent="0.25">
      <c r="A13" s="165" t="s">
        <v>455</v>
      </c>
      <c r="B13" s="6"/>
      <c r="C13" s="268">
        <v>454.95941035000004</v>
      </c>
      <c r="D13" s="268">
        <v>457.93011999999999</v>
      </c>
      <c r="E13" s="268">
        <v>445.09429767</v>
      </c>
      <c r="F13" s="268">
        <v>534.08633550000002</v>
      </c>
      <c r="G13" s="268">
        <v>747.44595973999992</v>
      </c>
      <c r="H13" s="268">
        <v>836.8714668099999</v>
      </c>
      <c r="I13" s="268">
        <v>903.98866338000005</v>
      </c>
      <c r="J13" s="268">
        <v>1018.3821465399999</v>
      </c>
      <c r="K13" s="268">
        <v>1006.0624018800002</v>
      </c>
      <c r="L13" s="268">
        <v>931.44328686999984</v>
      </c>
      <c r="N13" s="169"/>
      <c r="O13" s="170"/>
    </row>
    <row r="14" spans="1:15" x14ac:dyDescent="0.25">
      <c r="A14" s="165" t="s">
        <v>456</v>
      </c>
      <c r="B14" s="6"/>
      <c r="C14" s="278" t="s">
        <v>37</v>
      </c>
      <c r="D14" s="278" t="s">
        <v>37</v>
      </c>
      <c r="E14" s="278" t="s">
        <v>37</v>
      </c>
      <c r="F14" s="278">
        <v>62.568146229999996</v>
      </c>
      <c r="G14" s="278">
        <v>157.22404068999998</v>
      </c>
      <c r="H14" s="278">
        <v>150.27903107</v>
      </c>
      <c r="I14" s="278">
        <v>146.56958461000002</v>
      </c>
      <c r="J14" s="278">
        <v>149.54071859000001</v>
      </c>
      <c r="K14" s="278">
        <v>145.30681856999999</v>
      </c>
      <c r="L14" s="278">
        <v>142.09827796000002</v>
      </c>
      <c r="N14" s="169"/>
      <c r="O14" s="170"/>
    </row>
    <row r="15" spans="1:15" x14ac:dyDescent="0.25">
      <c r="A15" s="165" t="s">
        <v>457</v>
      </c>
      <c r="B15" s="6"/>
      <c r="C15" s="278" t="s">
        <v>37</v>
      </c>
      <c r="D15" s="278" t="s">
        <v>37</v>
      </c>
      <c r="E15" s="278" t="s">
        <v>37</v>
      </c>
      <c r="F15" s="278">
        <v>244.09395212000001</v>
      </c>
      <c r="G15" s="278">
        <v>577.73216708999996</v>
      </c>
      <c r="H15" s="278">
        <v>568.13815877999991</v>
      </c>
      <c r="I15" s="278">
        <v>571.04550560000007</v>
      </c>
      <c r="J15" s="278">
        <v>529.5803782800001</v>
      </c>
      <c r="K15" s="278">
        <v>536.23624774000007</v>
      </c>
      <c r="L15" s="278">
        <v>493.00577147999996</v>
      </c>
      <c r="N15" s="169"/>
      <c r="O15" s="170"/>
    </row>
    <row r="16" spans="1:15" x14ac:dyDescent="0.25">
      <c r="A16" s="165" t="s">
        <v>458</v>
      </c>
      <c r="B16" s="6"/>
      <c r="C16" s="268">
        <v>720.00065698999992</v>
      </c>
      <c r="D16" s="268">
        <v>717.05676960000005</v>
      </c>
      <c r="E16" s="268">
        <v>728.32052902000009</v>
      </c>
      <c r="F16" s="268">
        <v>415.98704696999994</v>
      </c>
      <c r="G16" s="268">
        <v>4.5377942200000003</v>
      </c>
      <c r="H16" s="268">
        <v>-0.79999176000000005</v>
      </c>
      <c r="I16" s="268">
        <v>6.0249759999999999E-2</v>
      </c>
      <c r="J16" s="268">
        <v>8.2718500000000007E-3</v>
      </c>
      <c r="K16" s="268">
        <v>2.0043939999999982E-2</v>
      </c>
      <c r="L16" s="268">
        <v>-2.3548260000000001E-2</v>
      </c>
      <c r="N16" s="169"/>
      <c r="O16" s="170"/>
    </row>
    <row r="17" spans="1:15" x14ac:dyDescent="0.25">
      <c r="A17" s="265"/>
      <c r="B17" s="6"/>
      <c r="C17" s="268"/>
      <c r="D17" s="268"/>
      <c r="E17" s="268"/>
      <c r="F17" s="268"/>
      <c r="G17" s="268"/>
      <c r="H17" s="268"/>
      <c r="I17" s="268"/>
      <c r="J17" s="268"/>
      <c r="K17" s="268"/>
      <c r="L17" s="268"/>
      <c r="N17" s="169"/>
      <c r="O17" s="170"/>
    </row>
    <row r="18" spans="1:15" x14ac:dyDescent="0.25">
      <c r="A18" s="379" t="s">
        <v>459</v>
      </c>
      <c r="B18" s="379"/>
      <c r="C18" s="263">
        <v>891.55144457000006</v>
      </c>
      <c r="D18" s="263">
        <v>892.58600999999999</v>
      </c>
      <c r="E18" s="263">
        <v>892.51690355999995</v>
      </c>
      <c r="F18" s="263">
        <v>893.88461440999993</v>
      </c>
      <c r="G18" s="263">
        <v>950.80701391999992</v>
      </c>
      <c r="H18" s="263">
        <v>962.67836467999996</v>
      </c>
      <c r="I18" s="263">
        <v>1000.5287866100001</v>
      </c>
      <c r="J18" s="263">
        <v>1045.5960164799999</v>
      </c>
      <c r="K18" s="263">
        <v>992.38855042</v>
      </c>
      <c r="L18" s="263">
        <v>954.04429028000004</v>
      </c>
      <c r="N18" s="169"/>
      <c r="O18" s="170"/>
    </row>
    <row r="19" spans="1:15" x14ac:dyDescent="0.25">
      <c r="A19" s="272"/>
      <c r="B19" s="6"/>
      <c r="C19" s="266"/>
      <c r="D19" s="266"/>
      <c r="E19" s="266"/>
      <c r="F19" s="266"/>
      <c r="G19" s="266"/>
      <c r="H19" s="266"/>
      <c r="I19" s="266"/>
      <c r="J19" s="266"/>
      <c r="K19" s="266"/>
      <c r="L19" s="266"/>
      <c r="N19" s="169"/>
      <c r="O19" s="170"/>
    </row>
    <row r="20" spans="1:15" x14ac:dyDescent="0.25">
      <c r="A20" s="165" t="s">
        <v>460</v>
      </c>
      <c r="B20" s="6"/>
      <c r="C20" s="268">
        <v>23.384902880000002</v>
      </c>
      <c r="D20" s="268">
        <v>28.746639999999999</v>
      </c>
      <c r="E20" s="268">
        <v>27.991801949999999</v>
      </c>
      <c r="F20" s="268">
        <v>26.860824670000003</v>
      </c>
      <c r="G20" s="268">
        <v>36.533660469999994</v>
      </c>
      <c r="H20" s="268">
        <v>33.400945299999997</v>
      </c>
      <c r="I20" s="268">
        <v>32.399474390000002</v>
      </c>
      <c r="J20" s="268">
        <v>37.223632659999993</v>
      </c>
      <c r="K20" s="268">
        <v>37.139924099999995</v>
      </c>
      <c r="L20" s="268">
        <v>32.395784079999999</v>
      </c>
      <c r="N20" s="169"/>
      <c r="O20" s="170"/>
    </row>
    <row r="21" spans="1:15" x14ac:dyDescent="0.25">
      <c r="A21" s="165" t="s">
        <v>461</v>
      </c>
      <c r="B21" s="6"/>
      <c r="C21" s="268">
        <v>85.389648109999996</v>
      </c>
      <c r="D21" s="268">
        <v>91.579610000000002</v>
      </c>
      <c r="E21" s="268">
        <v>86.992825909999993</v>
      </c>
      <c r="F21" s="268">
        <v>95.674360669999999</v>
      </c>
      <c r="G21" s="268">
        <v>96.136013509999998</v>
      </c>
      <c r="H21" s="268">
        <v>122.55037367</v>
      </c>
      <c r="I21" s="268">
        <v>122.01813942000001</v>
      </c>
      <c r="J21" s="268">
        <v>138.63699160000002</v>
      </c>
      <c r="K21" s="268">
        <v>138.80694426000002</v>
      </c>
      <c r="L21" s="268">
        <v>154.94111107999998</v>
      </c>
      <c r="N21" s="169"/>
      <c r="O21" s="170"/>
    </row>
    <row r="22" spans="1:15" x14ac:dyDescent="0.25">
      <c r="A22" s="165" t="s">
        <v>462</v>
      </c>
      <c r="B22" s="6"/>
      <c r="C22" s="268">
        <v>61.477171840000004</v>
      </c>
      <c r="D22" s="268">
        <v>61.870220000000003</v>
      </c>
      <c r="E22" s="268">
        <v>61.458762329999999</v>
      </c>
      <c r="F22" s="268">
        <v>54.461535840000003</v>
      </c>
      <c r="G22" s="268">
        <v>76.215989649999997</v>
      </c>
      <c r="H22" s="268">
        <v>71.382760170000012</v>
      </c>
      <c r="I22" s="268">
        <v>69.65840962</v>
      </c>
      <c r="J22" s="268">
        <v>67.568729619999999</v>
      </c>
      <c r="K22" s="268">
        <v>71.54287604999999</v>
      </c>
      <c r="L22" s="268">
        <v>45.831487529999997</v>
      </c>
      <c r="N22" s="169"/>
      <c r="O22" s="170"/>
    </row>
    <row r="23" spans="1:15" x14ac:dyDescent="0.25">
      <c r="A23" s="165" t="s">
        <v>463</v>
      </c>
      <c r="B23" s="6"/>
      <c r="C23" s="278" t="s">
        <v>37</v>
      </c>
      <c r="D23" s="278" t="s">
        <v>37</v>
      </c>
      <c r="E23" s="278" t="s">
        <v>37</v>
      </c>
      <c r="F23" s="278" t="s">
        <v>37</v>
      </c>
      <c r="G23" s="278" t="s">
        <v>37</v>
      </c>
      <c r="H23" s="278" t="s">
        <v>37</v>
      </c>
      <c r="I23" s="278" t="s">
        <v>37</v>
      </c>
      <c r="J23" s="278" t="s">
        <v>37</v>
      </c>
      <c r="K23" s="278">
        <v>4.6472699999999998</v>
      </c>
      <c r="L23" s="278">
        <v>26.82508043</v>
      </c>
      <c r="N23" s="169"/>
      <c r="O23" s="170"/>
    </row>
    <row r="24" spans="1:15" x14ac:dyDescent="0.25">
      <c r="A24" s="165" t="s">
        <v>464</v>
      </c>
      <c r="B24" s="6"/>
      <c r="C24" s="268">
        <v>692.35105649000013</v>
      </c>
      <c r="D24" s="268">
        <v>683.19038</v>
      </c>
      <c r="E24" s="268">
        <v>687.92848196</v>
      </c>
      <c r="F24" s="268">
        <v>686.01923405999992</v>
      </c>
      <c r="G24" s="268">
        <v>727.82403513999998</v>
      </c>
      <c r="H24" s="268">
        <v>720.39827274000004</v>
      </c>
      <c r="I24" s="268">
        <v>757.63219183000001</v>
      </c>
      <c r="J24" s="268">
        <v>775.56638732999988</v>
      </c>
      <c r="K24" s="268">
        <v>730.38028294000003</v>
      </c>
      <c r="L24" s="268">
        <v>746.79561087000013</v>
      </c>
      <c r="N24" s="169"/>
      <c r="O24" s="170"/>
    </row>
    <row r="25" spans="1:15" x14ac:dyDescent="0.25">
      <c r="A25" s="165" t="s">
        <v>465</v>
      </c>
      <c r="B25" s="6"/>
      <c r="C25" s="268">
        <v>28.948665250000001</v>
      </c>
      <c r="D25" s="268">
        <v>27.199159999999999</v>
      </c>
      <c r="E25" s="268">
        <v>28.145031409999998</v>
      </c>
      <c r="F25" s="268">
        <v>30.868659170000004</v>
      </c>
      <c r="G25" s="268">
        <v>14.09731515</v>
      </c>
      <c r="H25" s="268">
        <v>14.9460128</v>
      </c>
      <c r="I25" s="268">
        <v>18.820571350000002</v>
      </c>
      <c r="J25" s="268">
        <v>26.600275269999997</v>
      </c>
      <c r="K25" s="268">
        <v>9.8712530699999999</v>
      </c>
      <c r="L25" s="268">
        <v>-52.744783710000007</v>
      </c>
      <c r="N25" s="169"/>
      <c r="O25" s="170"/>
    </row>
    <row r="26" spans="1:15" x14ac:dyDescent="0.25">
      <c r="A26" s="265"/>
      <c r="B26" s="6"/>
      <c r="C26" s="268"/>
      <c r="D26" s="268"/>
      <c r="E26" s="268"/>
      <c r="F26" s="268"/>
      <c r="G26" s="268"/>
      <c r="H26" s="268"/>
      <c r="I26" s="268"/>
      <c r="J26" s="268"/>
      <c r="K26" s="268"/>
      <c r="L26" s="268"/>
      <c r="N26" s="169"/>
      <c r="O26" s="170"/>
    </row>
    <row r="27" spans="1:15" x14ac:dyDescent="0.25">
      <c r="A27" s="379" t="s">
        <v>466</v>
      </c>
      <c r="B27" s="379"/>
      <c r="C27" s="263">
        <v>411.08863954999998</v>
      </c>
      <c r="D27" s="263">
        <v>297.64372860999998</v>
      </c>
      <c r="E27" s="263">
        <v>300.58099324</v>
      </c>
      <c r="F27" s="263">
        <v>258.44693118999999</v>
      </c>
      <c r="G27" s="263">
        <v>98.274195730000002</v>
      </c>
      <c r="H27" s="263">
        <v>35.673066700000007</v>
      </c>
      <c r="I27" s="263">
        <v>25.340797169999998</v>
      </c>
      <c r="J27" s="263">
        <v>56.492894770000007</v>
      </c>
      <c r="K27" s="263">
        <v>19.678428199999999</v>
      </c>
      <c r="L27" s="263">
        <v>0.99697168999999997</v>
      </c>
      <c r="N27" s="169"/>
      <c r="O27" s="170"/>
    </row>
    <row r="28" spans="1:15" x14ac:dyDescent="0.25">
      <c r="A28" s="272"/>
      <c r="B28" s="6"/>
      <c r="C28" s="266"/>
      <c r="D28" s="266"/>
      <c r="E28" s="266"/>
      <c r="F28" s="266"/>
      <c r="G28" s="266"/>
      <c r="H28" s="266"/>
      <c r="I28" s="266"/>
      <c r="J28" s="266"/>
      <c r="K28" s="266"/>
      <c r="L28" s="266"/>
      <c r="N28" s="169"/>
      <c r="O28" s="170"/>
    </row>
    <row r="29" spans="1:15" x14ac:dyDescent="0.25">
      <c r="A29" s="165" t="s">
        <v>467</v>
      </c>
      <c r="B29" s="6"/>
      <c r="C29" s="268">
        <v>0.14246019999999998</v>
      </c>
      <c r="D29" s="268">
        <v>0</v>
      </c>
      <c r="E29" s="268">
        <v>0</v>
      </c>
      <c r="F29" s="268">
        <v>0</v>
      </c>
      <c r="G29" s="268">
        <v>0</v>
      </c>
      <c r="H29" s="268">
        <v>0</v>
      </c>
      <c r="I29" s="268">
        <v>0</v>
      </c>
      <c r="J29" s="268">
        <v>0</v>
      </c>
      <c r="K29" s="268">
        <v>0</v>
      </c>
      <c r="L29" s="268">
        <v>0</v>
      </c>
      <c r="N29" s="169"/>
      <c r="O29" s="170"/>
    </row>
    <row r="30" spans="1:15" x14ac:dyDescent="0.25">
      <c r="A30" s="165" t="s">
        <v>468</v>
      </c>
      <c r="B30" s="6"/>
      <c r="C30" s="268">
        <v>29.54569300999999</v>
      </c>
      <c r="D30" s="268">
        <v>29.762630000000001</v>
      </c>
      <c r="E30" s="268">
        <v>29.085299010000004</v>
      </c>
      <c r="F30" s="268">
        <v>0.24786517999999999</v>
      </c>
      <c r="G30" s="268">
        <v>0</v>
      </c>
      <c r="H30" s="268">
        <v>0</v>
      </c>
      <c r="I30" s="268">
        <v>0</v>
      </c>
      <c r="J30" s="268">
        <v>0</v>
      </c>
      <c r="K30" s="268">
        <v>0</v>
      </c>
      <c r="L30" s="268">
        <v>0</v>
      </c>
      <c r="N30" s="169"/>
      <c r="O30" s="170"/>
    </row>
    <row r="31" spans="1:15" x14ac:dyDescent="0.25">
      <c r="A31" s="165" t="s">
        <v>469</v>
      </c>
      <c r="B31" s="6"/>
      <c r="C31" s="268">
        <v>158.89210540999997</v>
      </c>
      <c r="D31" s="268">
        <v>42.05672861</v>
      </c>
      <c r="E31" s="268">
        <v>47.228488340000006</v>
      </c>
      <c r="F31" s="268">
        <v>35.720854219999993</v>
      </c>
      <c r="G31" s="268">
        <v>77.440238519999994</v>
      </c>
      <c r="H31" s="268">
        <v>18.941022500000003</v>
      </c>
      <c r="I31" s="268">
        <v>14.929481069999998</v>
      </c>
      <c r="J31" s="268">
        <v>47.962547090000008</v>
      </c>
      <c r="K31" s="268">
        <v>16.070821119999998</v>
      </c>
      <c r="L31" s="268">
        <v>11.872108990000001</v>
      </c>
      <c r="N31" s="169"/>
      <c r="O31" s="170"/>
    </row>
    <row r="32" spans="1:15" x14ac:dyDescent="0.25">
      <c r="A32" s="165" t="s">
        <v>470</v>
      </c>
      <c r="B32" s="6"/>
      <c r="C32" s="268">
        <v>19.745933180000002</v>
      </c>
      <c r="D32" s="268">
        <v>22.09928</v>
      </c>
      <c r="E32" s="268">
        <v>21.73740548</v>
      </c>
      <c r="F32" s="268">
        <v>16.000195659999999</v>
      </c>
      <c r="G32" s="268">
        <v>18.73163323</v>
      </c>
      <c r="H32" s="268">
        <v>13.45804764</v>
      </c>
      <c r="I32" s="268">
        <v>7.1960245</v>
      </c>
      <c r="J32" s="268">
        <v>3.9061677400000012</v>
      </c>
      <c r="K32" s="268">
        <v>2.3224311099999997</v>
      </c>
      <c r="L32" s="268">
        <v>1.2706804499999997</v>
      </c>
      <c r="N32" s="169"/>
      <c r="O32" s="170"/>
    </row>
    <row r="33" spans="1:15" x14ac:dyDescent="0.25">
      <c r="A33" s="165" t="s">
        <v>471</v>
      </c>
      <c r="B33" s="6"/>
      <c r="C33" s="268">
        <v>1.3940405200000003</v>
      </c>
      <c r="D33" s="268">
        <v>1.65503</v>
      </c>
      <c r="E33" s="268">
        <v>1.6813207700000001</v>
      </c>
      <c r="F33" s="268">
        <v>1.15889401</v>
      </c>
      <c r="G33" s="268">
        <v>1.0697228999999999</v>
      </c>
      <c r="H33" s="268">
        <v>0.53257299999999996</v>
      </c>
      <c r="I33" s="268">
        <v>0.41541333000000003</v>
      </c>
      <c r="J33" s="268">
        <v>0.47915325999999991</v>
      </c>
      <c r="K33" s="268">
        <v>0.43078647000000003</v>
      </c>
      <c r="L33" s="268">
        <v>0.21838131000000002</v>
      </c>
      <c r="N33" s="169"/>
      <c r="O33" s="170"/>
    </row>
    <row r="34" spans="1:15" x14ac:dyDescent="0.25">
      <c r="A34" s="165" t="s">
        <v>472</v>
      </c>
      <c r="B34" s="6"/>
      <c r="C34" s="268">
        <v>0</v>
      </c>
      <c r="D34" s="268">
        <v>0</v>
      </c>
      <c r="E34" s="268">
        <v>3.4827999999999997E-4</v>
      </c>
      <c r="F34" s="268">
        <v>0</v>
      </c>
      <c r="G34" s="268">
        <v>3.7300290000000007E-2</v>
      </c>
      <c r="H34" s="268">
        <v>4.2834650000000002E-2</v>
      </c>
      <c r="I34" s="268">
        <v>3.2186300000000001E-3</v>
      </c>
      <c r="J34" s="268">
        <v>0</v>
      </c>
      <c r="K34" s="268">
        <v>0</v>
      </c>
      <c r="L34" s="268">
        <v>0</v>
      </c>
      <c r="N34" s="169"/>
      <c r="O34" s="170"/>
    </row>
    <row r="35" spans="1:15" x14ac:dyDescent="0.25">
      <c r="A35" s="165" t="s">
        <v>473</v>
      </c>
      <c r="B35" s="6"/>
      <c r="C35" s="268">
        <v>1.3684072299999999</v>
      </c>
      <c r="D35" s="268">
        <v>2.0700599999999998</v>
      </c>
      <c r="E35" s="268">
        <v>0.84813136</v>
      </c>
      <c r="F35" s="268">
        <v>5.3191221200000003</v>
      </c>
      <c r="G35" s="268">
        <v>0.99530079000000005</v>
      </c>
      <c r="H35" s="268">
        <v>2.6985889099999998</v>
      </c>
      <c r="I35" s="268">
        <v>2.7966596400000001</v>
      </c>
      <c r="J35" s="268">
        <v>4.1450266800000009</v>
      </c>
      <c r="K35" s="268">
        <v>0.8543894999999988</v>
      </c>
      <c r="L35" s="268">
        <v>-12.364199059999999</v>
      </c>
      <c r="N35" s="169"/>
      <c r="O35" s="170"/>
    </row>
    <row r="36" spans="1:15" x14ac:dyDescent="0.25">
      <c r="A36" s="165" t="s">
        <v>474</v>
      </c>
      <c r="B36" s="6"/>
      <c r="C36" s="268">
        <v>200</v>
      </c>
      <c r="D36" s="268">
        <v>200</v>
      </c>
      <c r="E36" s="268">
        <v>200</v>
      </c>
      <c r="F36" s="268">
        <v>200</v>
      </c>
      <c r="G36" s="268">
        <v>0</v>
      </c>
      <c r="H36" s="268">
        <v>0</v>
      </c>
      <c r="I36" s="268">
        <v>0</v>
      </c>
      <c r="J36" s="268">
        <v>0</v>
      </c>
      <c r="K36" s="268">
        <v>0</v>
      </c>
      <c r="L36" s="268">
        <v>0</v>
      </c>
      <c r="N36" s="169"/>
      <c r="O36" s="170"/>
    </row>
    <row r="37" spans="1:15" x14ac:dyDescent="0.25">
      <c r="A37" s="165" t="s">
        <v>475</v>
      </c>
      <c r="B37" s="317"/>
      <c r="C37" s="268">
        <v>0</v>
      </c>
      <c r="D37" s="268">
        <v>0</v>
      </c>
      <c r="E37" s="268">
        <v>0</v>
      </c>
      <c r="F37" s="268">
        <v>0</v>
      </c>
      <c r="G37" s="268">
        <v>0</v>
      </c>
      <c r="H37" s="268">
        <v>0</v>
      </c>
      <c r="I37" s="268">
        <v>0</v>
      </c>
      <c r="J37" s="268">
        <v>0</v>
      </c>
      <c r="K37" s="268">
        <v>0</v>
      </c>
      <c r="L37" s="268">
        <v>0</v>
      </c>
      <c r="N37" s="169"/>
      <c r="O37" s="170"/>
    </row>
    <row r="38" spans="1:15" x14ac:dyDescent="0.25">
      <c r="A38" s="265"/>
      <c r="B38" s="6"/>
      <c r="C38" s="268"/>
      <c r="D38" s="268"/>
      <c r="E38" s="268"/>
      <c r="F38" s="268"/>
      <c r="G38" s="268"/>
      <c r="H38" s="268"/>
      <c r="I38" s="268"/>
      <c r="J38" s="268"/>
      <c r="K38" s="268"/>
      <c r="L38" s="268"/>
    </row>
    <row r="39" spans="1:15" x14ac:dyDescent="0.25">
      <c r="A39" s="318"/>
      <c r="B39" s="317"/>
      <c r="C39" s="277"/>
      <c r="D39" s="277"/>
      <c r="E39" s="277"/>
      <c r="F39" s="277"/>
      <c r="G39" s="277"/>
      <c r="H39" s="277"/>
      <c r="I39" s="277"/>
      <c r="J39" s="277"/>
      <c r="K39" s="277"/>
      <c r="L39" s="277"/>
    </row>
    <row r="40" spans="1:15" x14ac:dyDescent="0.25">
      <c r="A40" s="267"/>
      <c r="B40" s="6"/>
      <c r="C40" s="271"/>
      <c r="D40" s="271"/>
      <c r="E40" s="271"/>
      <c r="F40" s="271"/>
      <c r="G40" s="271"/>
      <c r="H40" s="271"/>
      <c r="I40" s="271"/>
      <c r="J40" s="271"/>
      <c r="K40" s="271"/>
      <c r="L40" s="271"/>
    </row>
    <row r="41" spans="1:15" x14ac:dyDescent="0.25">
      <c r="A41" s="272"/>
      <c r="B41" s="6"/>
      <c r="C41" s="271"/>
      <c r="D41" s="271"/>
      <c r="E41" s="271"/>
      <c r="F41" s="271"/>
      <c r="G41" s="271"/>
      <c r="H41" s="271"/>
      <c r="I41" s="271"/>
      <c r="J41" s="271"/>
      <c r="K41" s="271"/>
      <c r="L41" s="271"/>
    </row>
    <row r="42" spans="1:15" x14ac:dyDescent="0.25">
      <c r="A42" s="267"/>
      <c r="B42" s="6"/>
      <c r="C42" s="271"/>
      <c r="D42" s="271"/>
      <c r="E42" s="271"/>
      <c r="F42" s="271"/>
      <c r="G42" s="271"/>
      <c r="H42" s="271"/>
      <c r="I42" s="271"/>
      <c r="J42" s="271"/>
      <c r="K42" s="271"/>
      <c r="L42" s="271"/>
    </row>
    <row r="43" spans="1:15" x14ac:dyDescent="0.25">
      <c r="A43" s="273"/>
      <c r="B43" s="6"/>
      <c r="C43" s="271"/>
      <c r="D43" s="271"/>
      <c r="E43" s="271"/>
      <c r="F43" s="271"/>
      <c r="G43" s="271"/>
      <c r="H43" s="271"/>
      <c r="I43" s="271"/>
      <c r="J43" s="271"/>
      <c r="K43" s="271"/>
      <c r="L43" s="271"/>
    </row>
    <row r="44" spans="1:15" x14ac:dyDescent="0.25">
      <c r="A44" s="267"/>
      <c r="B44" s="6"/>
      <c r="C44" s="271"/>
      <c r="D44" s="271"/>
      <c r="E44" s="271"/>
      <c r="F44" s="271"/>
      <c r="G44" s="271"/>
      <c r="H44" s="271"/>
      <c r="I44" s="271"/>
      <c r="J44" s="271"/>
      <c r="K44" s="271"/>
      <c r="L44" s="271"/>
    </row>
    <row r="45" spans="1:15" x14ac:dyDescent="0.25">
      <c r="A45" s="267"/>
      <c r="B45" s="6"/>
      <c r="C45" s="271"/>
      <c r="D45" s="271"/>
      <c r="E45" s="271"/>
      <c r="F45" s="271"/>
      <c r="G45" s="271"/>
      <c r="H45" s="271"/>
      <c r="I45" s="271"/>
      <c r="J45" s="271"/>
      <c r="K45" s="271"/>
      <c r="L45" s="271"/>
    </row>
    <row r="46" spans="1:15" x14ac:dyDescent="0.25">
      <c r="A46" s="267"/>
      <c r="B46" s="6"/>
      <c r="C46" s="271"/>
      <c r="D46" s="271"/>
      <c r="E46" s="271"/>
      <c r="F46" s="271"/>
      <c r="G46" s="271"/>
      <c r="H46" s="271"/>
      <c r="I46" s="271"/>
      <c r="J46" s="271"/>
      <c r="K46" s="271"/>
      <c r="L46" s="271"/>
    </row>
    <row r="47" spans="1:15" x14ac:dyDescent="0.25">
      <c r="A47" s="274"/>
      <c r="B47" s="6"/>
      <c r="C47" s="271"/>
      <c r="D47" s="271"/>
      <c r="E47" s="271"/>
      <c r="F47" s="271"/>
      <c r="G47" s="271"/>
      <c r="H47" s="271"/>
      <c r="I47" s="271"/>
      <c r="J47" s="271"/>
      <c r="K47" s="271"/>
      <c r="L47" s="271"/>
    </row>
    <row r="48" spans="1:15" x14ac:dyDescent="0.25">
      <c r="M48" s="10"/>
    </row>
  </sheetData>
  <mergeCells count="5">
    <mergeCell ref="A1:L1"/>
    <mergeCell ref="A3:L3"/>
    <mergeCell ref="A9:B9"/>
    <mergeCell ref="A18:B18"/>
    <mergeCell ref="A27:B27"/>
  </mergeCells>
  <pageMargins left="0.45" right="0.45" top="0.5" bottom="0.5" header="0.3" footer="0.3"/>
  <pageSetup scale="78" orientation="landscape"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8E082-8C9D-40B2-AD88-B40E040DC51D}">
  <dimension ref="A1:J44"/>
  <sheetViews>
    <sheetView zoomScaleNormal="100" workbookViewId="0">
      <selection activeCell="A47" sqref="A47:G47"/>
    </sheetView>
  </sheetViews>
  <sheetFormatPr defaultRowHeight="15.75" x14ac:dyDescent="0.25"/>
  <cols>
    <col min="1" max="1" width="84" customWidth="1"/>
    <col min="2" max="2" width="7.5" customWidth="1"/>
    <col min="3" max="3" width="11.25" customWidth="1"/>
    <col min="4" max="4" width="6.875" bestFit="1" customWidth="1"/>
    <col min="5" max="5" width="14.125" bestFit="1" customWidth="1"/>
    <col min="6" max="6" width="7.5" customWidth="1"/>
    <col min="7" max="7" width="8.75" customWidth="1"/>
  </cols>
  <sheetData>
    <row r="1" spans="1:10" s="2" customFormat="1" ht="26.25" x14ac:dyDescent="0.4">
      <c r="A1" s="336" t="s">
        <v>40</v>
      </c>
      <c r="B1" s="336"/>
      <c r="C1" s="336"/>
      <c r="D1" s="336"/>
      <c r="E1" s="336"/>
      <c r="F1" s="336"/>
      <c r="G1" s="336"/>
    </row>
    <row r="2" spans="1:10" ht="4.5" customHeight="1" x14ac:dyDescent="0.25">
      <c r="A2" s="257"/>
      <c r="B2" s="257"/>
    </row>
    <row r="3" spans="1:10" ht="18.75" customHeight="1" x14ac:dyDescent="0.3">
      <c r="A3" s="337" t="s">
        <v>422</v>
      </c>
      <c r="B3" s="337"/>
      <c r="C3" s="337"/>
      <c r="D3" s="337"/>
      <c r="E3" s="337"/>
      <c r="F3" s="337"/>
      <c r="G3" s="337"/>
    </row>
    <row r="5" spans="1:10" x14ac:dyDescent="0.25">
      <c r="C5" s="3" t="s">
        <v>338</v>
      </c>
      <c r="D5" s="18" t="s">
        <v>423</v>
      </c>
      <c r="E5" s="18" t="s">
        <v>424</v>
      </c>
      <c r="F5" s="18" t="s">
        <v>98</v>
      </c>
      <c r="G5" s="18" t="s">
        <v>425</v>
      </c>
      <c r="J5" s="10"/>
    </row>
    <row r="6" spans="1:10" x14ac:dyDescent="0.25">
      <c r="C6" t="s">
        <v>33</v>
      </c>
      <c r="D6" s="268">
        <v>116.93460482000002</v>
      </c>
      <c r="E6" s="268">
        <v>1019.7795026700001</v>
      </c>
      <c r="F6" s="268">
        <v>1158.4564993300003</v>
      </c>
      <c r="G6" s="268">
        <v>33.983237690000003</v>
      </c>
    </row>
    <row r="7" spans="1:10" x14ac:dyDescent="0.25">
      <c r="C7" t="s">
        <v>32</v>
      </c>
      <c r="D7" s="268">
        <v>68.960455769999996</v>
      </c>
      <c r="E7" s="268">
        <v>1116.4236939899999</v>
      </c>
      <c r="F7" s="268">
        <v>989.62608321999994</v>
      </c>
      <c r="G7" s="268">
        <v>17.900086900000002</v>
      </c>
    </row>
    <row r="8" spans="1:10" x14ac:dyDescent="0.25">
      <c r="C8" t="s">
        <v>31</v>
      </c>
      <c r="D8" s="268">
        <v>627.1994622599999</v>
      </c>
      <c r="E8" s="268">
        <v>1090.2913028</v>
      </c>
      <c r="F8" s="268">
        <v>1424.9586123199997</v>
      </c>
      <c r="G8" s="268">
        <v>42.553267210000008</v>
      </c>
    </row>
    <row r="9" spans="1:10" x14ac:dyDescent="0.25">
      <c r="C9" t="s">
        <v>30</v>
      </c>
      <c r="D9" s="268">
        <v>145.16478946000001</v>
      </c>
      <c r="E9" s="268">
        <v>1174.46833556</v>
      </c>
      <c r="F9" s="268">
        <v>1320.9427552199998</v>
      </c>
      <c r="G9" s="268">
        <v>29.401895110000002</v>
      </c>
    </row>
    <row r="10" spans="1:10" x14ac:dyDescent="0.25">
      <c r="C10" t="s">
        <v>29</v>
      </c>
      <c r="D10" s="268">
        <v>150.77816357999998</v>
      </c>
      <c r="E10" s="268">
        <v>1070.04358849</v>
      </c>
      <c r="F10" s="268">
        <v>1022.62708309</v>
      </c>
      <c r="G10" s="268">
        <v>113.4356562</v>
      </c>
    </row>
    <row r="11" spans="1:10" x14ac:dyDescent="0.25">
      <c r="C11" t="s">
        <v>28</v>
      </c>
      <c r="D11" s="268">
        <v>542.17249626000012</v>
      </c>
      <c r="E11" s="268">
        <v>1148.6561589700002</v>
      </c>
      <c r="F11" s="268">
        <v>1192.0762894400002</v>
      </c>
      <c r="G11" s="268">
        <v>24.231621939999997</v>
      </c>
    </row>
    <row r="12" spans="1:10" x14ac:dyDescent="0.25">
      <c r="C12" t="s">
        <v>27</v>
      </c>
      <c r="D12" s="268">
        <v>133.96344124000001</v>
      </c>
      <c r="E12" s="268">
        <v>1184.3831146799998</v>
      </c>
      <c r="F12" s="268">
        <v>1734.7259396799998</v>
      </c>
      <c r="G12" s="268">
        <v>17.895258040000002</v>
      </c>
    </row>
    <row r="13" spans="1:10" x14ac:dyDescent="0.25">
      <c r="C13" s="250" t="s">
        <v>26</v>
      </c>
      <c r="D13" s="268">
        <v>136.46671696000001</v>
      </c>
      <c r="E13" s="268">
        <v>934.53527510999993</v>
      </c>
      <c r="F13" s="268">
        <v>1091.4115816000001</v>
      </c>
      <c r="G13" s="268">
        <v>5.1328447899999992</v>
      </c>
    </row>
    <row r="14" spans="1:10" x14ac:dyDescent="0.25">
      <c r="C14" s="250" t="s">
        <v>25</v>
      </c>
      <c r="D14" s="268">
        <v>2196.6598328299997</v>
      </c>
      <c r="E14" s="268">
        <v>944.04952613</v>
      </c>
      <c r="F14" s="268">
        <v>1177.0183231199996</v>
      </c>
      <c r="G14" s="268">
        <v>117.12297281000001</v>
      </c>
    </row>
    <row r="15" spans="1:10" x14ac:dyDescent="0.25">
      <c r="C15" s="250" t="s">
        <v>24</v>
      </c>
      <c r="D15" s="268">
        <v>176.32396914000003</v>
      </c>
      <c r="E15" s="268">
        <v>646.1455261000001</v>
      </c>
      <c r="F15" s="268">
        <v>1182.5671416300002</v>
      </c>
      <c r="G15" s="268">
        <v>175.90319373</v>
      </c>
      <c r="H15" s="10"/>
    </row>
    <row r="16" spans="1:10" x14ac:dyDescent="0.25">
      <c r="C16" t="s">
        <v>23</v>
      </c>
      <c r="D16" s="268">
        <v>145.63827162000001</v>
      </c>
      <c r="E16" s="268">
        <v>822.37005576000001</v>
      </c>
      <c r="F16" s="268">
        <v>1085.6660059000001</v>
      </c>
      <c r="G16" s="268">
        <v>51.895090510000003</v>
      </c>
    </row>
    <row r="17" spans="1:8" x14ac:dyDescent="0.25">
      <c r="C17" t="s">
        <v>22</v>
      </c>
      <c r="D17" s="268">
        <v>398.74562245999999</v>
      </c>
      <c r="E17" s="268">
        <v>1107.1515337799999</v>
      </c>
      <c r="F17" s="268">
        <v>1133.4722208600001</v>
      </c>
      <c r="G17" s="268">
        <v>35.475628649999997</v>
      </c>
    </row>
    <row r="19" spans="1:8" x14ac:dyDescent="0.25">
      <c r="C19" s="275"/>
      <c r="F19" s="275"/>
    </row>
    <row r="20" spans="1:8" x14ac:dyDescent="0.25">
      <c r="C20" s="275"/>
      <c r="F20" s="275"/>
      <c r="H20" s="10"/>
    </row>
    <row r="21" spans="1:8" x14ac:dyDescent="0.25">
      <c r="C21" s="275"/>
      <c r="F21" s="275"/>
    </row>
    <row r="23" spans="1:8" x14ac:dyDescent="0.25">
      <c r="C23" s="10"/>
    </row>
    <row r="25" spans="1:8" x14ac:dyDescent="0.25">
      <c r="C25" s="275"/>
      <c r="F25" s="275"/>
    </row>
    <row r="26" spans="1:8" x14ac:dyDescent="0.25">
      <c r="C26" s="275"/>
      <c r="F26" s="275"/>
    </row>
    <row r="28" spans="1:8" x14ac:dyDescent="0.25">
      <c r="A28" s="3" t="s">
        <v>367</v>
      </c>
      <c r="C28" s="10"/>
    </row>
    <row r="30" spans="1:8" x14ac:dyDescent="0.25">
      <c r="A30" t="s">
        <v>426</v>
      </c>
      <c r="C30" s="275"/>
      <c r="F30" s="275"/>
    </row>
    <row r="31" spans="1:8" x14ac:dyDescent="0.25">
      <c r="A31" t="s">
        <v>427</v>
      </c>
      <c r="C31" s="275"/>
      <c r="F31" s="275"/>
    </row>
    <row r="32" spans="1:8" x14ac:dyDescent="0.25">
      <c r="A32" t="s">
        <v>501</v>
      </c>
      <c r="C32" s="275"/>
      <c r="F32" s="275"/>
    </row>
    <row r="33" spans="1:8" x14ac:dyDescent="0.25">
      <c r="A33" t="s">
        <v>428</v>
      </c>
      <c r="C33" s="275"/>
      <c r="F33" s="275"/>
    </row>
    <row r="35" spans="1:8" x14ac:dyDescent="0.25">
      <c r="A35" s="3" t="s">
        <v>67</v>
      </c>
      <c r="C35" s="10"/>
      <c r="D35" s="10"/>
      <c r="F35" s="10"/>
      <c r="G35" s="10"/>
    </row>
    <row r="36" spans="1:8" x14ac:dyDescent="0.25">
      <c r="F36" s="275"/>
    </row>
    <row r="37" spans="1:8" x14ac:dyDescent="0.25">
      <c r="A37" s="340" t="s">
        <v>639</v>
      </c>
      <c r="C37" s="250"/>
      <c r="D37" s="250"/>
      <c r="E37" s="250"/>
      <c r="F37" s="250"/>
      <c r="G37" s="250"/>
    </row>
    <row r="38" spans="1:8" x14ac:dyDescent="0.25">
      <c r="A38" s="340"/>
      <c r="C38" s="250"/>
      <c r="D38" s="250"/>
      <c r="E38" s="250"/>
      <c r="F38" s="250"/>
      <c r="G38" s="250"/>
    </row>
    <row r="39" spans="1:8" x14ac:dyDescent="0.25">
      <c r="A39" s="245"/>
      <c r="B39" s="250"/>
      <c r="C39" s="250"/>
      <c r="D39" s="250"/>
      <c r="E39" s="250"/>
      <c r="F39" s="250"/>
      <c r="G39" s="250"/>
    </row>
    <row r="44" spans="1:8" x14ac:dyDescent="0.25">
      <c r="H44" s="10"/>
    </row>
  </sheetData>
  <mergeCells count="3">
    <mergeCell ref="A1:G1"/>
    <mergeCell ref="A3:G3"/>
    <mergeCell ref="A37:A38"/>
  </mergeCells>
  <pageMargins left="0.45" right="0.45" top="0.5" bottom="0.5" header="0.3" footer="0.3"/>
  <pageSetup scale="78" orientation="landscape" r:id="rId1"/>
  <customProperties>
    <customPr name="_pios_id" r:id="rId2"/>
  </customProperties>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136A6-C3D2-4D5F-987B-CE449A3C253E}">
  <sheetPr>
    <pageSetUpPr fitToPage="1"/>
  </sheetPr>
  <dimension ref="A1:N41"/>
  <sheetViews>
    <sheetView zoomScaleNormal="100" workbookViewId="0">
      <selection activeCell="D45" sqref="D45"/>
    </sheetView>
  </sheetViews>
  <sheetFormatPr defaultRowHeight="15.75" x14ac:dyDescent="0.25"/>
  <cols>
    <col min="1" max="1" width="19.625" customWidth="1"/>
    <col min="2" max="3" width="9.5" customWidth="1"/>
    <col min="4" max="4" width="7.5" customWidth="1"/>
    <col min="5" max="5" width="31.5" customWidth="1"/>
    <col min="6" max="6" width="7.5" customWidth="1"/>
    <col min="7" max="7" width="11.25" bestFit="1" customWidth="1"/>
    <col min="8" max="8" width="12.125" bestFit="1" customWidth="1"/>
    <col min="9" max="9" width="17.625" bestFit="1" customWidth="1"/>
    <col min="10" max="10" width="13.875" bestFit="1" customWidth="1"/>
  </cols>
  <sheetData>
    <row r="1" spans="1:14" s="2" customFormat="1" ht="26.25" x14ac:dyDescent="0.4">
      <c r="A1" s="336" t="s">
        <v>336</v>
      </c>
      <c r="B1" s="336"/>
      <c r="C1" s="336"/>
      <c r="D1" s="336"/>
      <c r="E1" s="336"/>
      <c r="F1" s="336"/>
      <c r="G1" s="336"/>
      <c r="H1" s="336"/>
      <c r="I1" s="336"/>
      <c r="J1" s="336"/>
    </row>
    <row r="2" spans="1:14" ht="4.5" customHeight="1" x14ac:dyDescent="0.25">
      <c r="A2" s="257"/>
      <c r="B2" s="257"/>
      <c r="C2" s="257"/>
      <c r="D2" s="257"/>
      <c r="E2" s="257"/>
    </row>
    <row r="3" spans="1:14" ht="18.75" customHeight="1" x14ac:dyDescent="0.3">
      <c r="A3" s="337" t="s">
        <v>348</v>
      </c>
      <c r="B3" s="337"/>
      <c r="C3" s="337"/>
      <c r="D3" s="337"/>
      <c r="E3" s="337"/>
      <c r="F3" s="337"/>
      <c r="G3" s="337"/>
      <c r="H3" s="337"/>
      <c r="I3" s="337"/>
      <c r="J3" s="337"/>
    </row>
    <row r="5" spans="1:14" x14ac:dyDescent="0.25">
      <c r="G5" s="243" t="s">
        <v>42</v>
      </c>
      <c r="H5" s="18" t="s">
        <v>339</v>
      </c>
      <c r="I5" s="18" t="s">
        <v>340</v>
      </c>
      <c r="J5" s="18" t="s">
        <v>341</v>
      </c>
      <c r="N5" s="162"/>
    </row>
    <row r="6" spans="1:14" x14ac:dyDescent="0.25">
      <c r="G6" t="s">
        <v>43</v>
      </c>
      <c r="H6" s="140">
        <v>1070.1843772029997</v>
      </c>
      <c r="I6" s="140">
        <v>795.37110556300001</v>
      </c>
      <c r="J6" s="140">
        <v>86.260144079999975</v>
      </c>
      <c r="N6" s="162"/>
    </row>
    <row r="7" spans="1:14" x14ac:dyDescent="0.25">
      <c r="G7" t="s">
        <v>44</v>
      </c>
      <c r="H7" s="140">
        <v>1090.4872832999999</v>
      </c>
      <c r="I7" s="140">
        <v>814.3503809099999</v>
      </c>
      <c r="J7" s="140">
        <v>50.186992939999996</v>
      </c>
      <c r="N7" s="162"/>
    </row>
    <row r="8" spans="1:14" x14ac:dyDescent="0.25">
      <c r="G8" t="s">
        <v>45</v>
      </c>
      <c r="H8" s="140">
        <v>1105.4595592100002</v>
      </c>
      <c r="I8" s="140">
        <v>828.82075662300008</v>
      </c>
      <c r="J8" s="140">
        <v>64.487208363000008</v>
      </c>
      <c r="N8" s="162"/>
    </row>
    <row r="9" spans="1:14" x14ac:dyDescent="0.25">
      <c r="G9" t="s">
        <v>46</v>
      </c>
      <c r="H9" s="140">
        <v>1113.02857604</v>
      </c>
      <c r="I9" s="140">
        <v>843.17321684000001</v>
      </c>
      <c r="J9" s="140">
        <v>129.408540773</v>
      </c>
      <c r="N9" s="162"/>
    </row>
    <row r="10" spans="1:14" x14ac:dyDescent="0.25">
      <c r="G10" t="s">
        <v>47</v>
      </c>
      <c r="H10" s="140">
        <v>1159.87439133</v>
      </c>
      <c r="I10" s="140">
        <v>876.89687709199995</v>
      </c>
      <c r="J10" s="140">
        <v>120.10128955</v>
      </c>
      <c r="N10" s="162"/>
    </row>
    <row r="11" spans="1:14" x14ac:dyDescent="0.25">
      <c r="G11" t="s">
        <v>48</v>
      </c>
      <c r="H11" s="140">
        <v>1226.0945994900003</v>
      </c>
      <c r="I11" s="140">
        <v>877.81258355999978</v>
      </c>
      <c r="J11" s="140">
        <v>161.98484607000003</v>
      </c>
      <c r="N11" s="162"/>
    </row>
    <row r="12" spans="1:14" x14ac:dyDescent="0.25">
      <c r="G12" t="s">
        <v>49</v>
      </c>
      <c r="H12" s="140">
        <v>1255.3614119400002</v>
      </c>
      <c r="I12" s="140">
        <v>870.03802125000004</v>
      </c>
      <c r="J12" s="140">
        <v>165.3765856</v>
      </c>
      <c r="N12" s="162"/>
    </row>
    <row r="13" spans="1:14" x14ac:dyDescent="0.25">
      <c r="G13" t="s">
        <v>50</v>
      </c>
      <c r="H13" s="140">
        <v>1236.4636277900001</v>
      </c>
      <c r="I13" s="140">
        <v>872.06301144999998</v>
      </c>
      <c r="J13" s="140">
        <v>559.39886919000003</v>
      </c>
      <c r="N13" s="162"/>
    </row>
    <row r="14" spans="1:14" x14ac:dyDescent="0.25">
      <c r="G14" t="s">
        <v>51</v>
      </c>
      <c r="H14" s="140">
        <v>1163.23322076</v>
      </c>
      <c r="I14" s="140">
        <v>883.84627742000009</v>
      </c>
      <c r="J14" s="140">
        <v>509.66424239000003</v>
      </c>
      <c r="N14" s="162"/>
    </row>
    <row r="15" spans="1:14" x14ac:dyDescent="0.25">
      <c r="G15" t="s">
        <v>52</v>
      </c>
      <c r="H15" s="140">
        <v>1183.9234038999998</v>
      </c>
      <c r="I15" s="140">
        <v>857.66526199000009</v>
      </c>
      <c r="J15" s="140">
        <v>599.47743861000004</v>
      </c>
      <c r="N15" s="162"/>
    </row>
    <row r="16" spans="1:14" x14ac:dyDescent="0.25">
      <c r="G16" t="s">
        <v>53</v>
      </c>
      <c r="H16" s="140">
        <v>1218.63500963</v>
      </c>
      <c r="I16" s="140">
        <v>891.55144457000006</v>
      </c>
      <c r="J16" s="140">
        <v>411.08863954999998</v>
      </c>
      <c r="N16" s="162"/>
    </row>
    <row r="17" spans="1:14" x14ac:dyDescent="0.25">
      <c r="G17" t="s">
        <v>54</v>
      </c>
      <c r="H17" s="140">
        <v>1223.9850495999999</v>
      </c>
      <c r="I17" s="140">
        <v>892.58600999999999</v>
      </c>
      <c r="J17" s="140">
        <v>297.64372860999998</v>
      </c>
      <c r="N17" s="162"/>
    </row>
    <row r="18" spans="1:14" x14ac:dyDescent="0.25">
      <c r="G18" t="s">
        <v>55</v>
      </c>
      <c r="H18" s="140">
        <v>1223.1408369200001</v>
      </c>
      <c r="I18" s="140">
        <v>892.51690355999995</v>
      </c>
      <c r="J18" s="140">
        <v>300.58099324</v>
      </c>
      <c r="N18" s="162"/>
    </row>
    <row r="19" spans="1:14" x14ac:dyDescent="0.25">
      <c r="G19" t="s">
        <v>56</v>
      </c>
      <c r="H19" s="140">
        <v>1294.43248214</v>
      </c>
      <c r="I19" s="140">
        <v>893.88461441000004</v>
      </c>
      <c r="J19" s="140">
        <v>258.44693118999999</v>
      </c>
      <c r="N19" s="162"/>
    </row>
    <row r="20" spans="1:14" x14ac:dyDescent="0.25">
      <c r="G20" t="s">
        <v>57</v>
      </c>
      <c r="H20" s="140">
        <v>1562.4303637100002</v>
      </c>
      <c r="I20" s="140">
        <v>950.80701391999992</v>
      </c>
      <c r="J20" s="140">
        <v>98.274195730000002</v>
      </c>
      <c r="N20" s="162"/>
    </row>
    <row r="21" spans="1:14" x14ac:dyDescent="0.25">
      <c r="G21" t="s">
        <v>58</v>
      </c>
      <c r="H21" s="140">
        <v>1659.1973853399998</v>
      </c>
      <c r="I21" s="140">
        <v>962.67836467999996</v>
      </c>
      <c r="J21" s="140">
        <v>35.673066699999993</v>
      </c>
    </row>
    <row r="22" spans="1:14" x14ac:dyDescent="0.25">
      <c r="G22" t="s">
        <v>59</v>
      </c>
      <c r="H22" s="140">
        <v>1732.6595695400001</v>
      </c>
      <c r="I22" s="140">
        <v>1000.52878661</v>
      </c>
      <c r="J22" s="140">
        <v>25.340797169999998</v>
      </c>
    </row>
    <row r="23" spans="1:14" x14ac:dyDescent="0.25">
      <c r="G23" t="s">
        <v>60</v>
      </c>
      <c r="H23" s="140">
        <v>1846.4028316199999</v>
      </c>
      <c r="I23" s="140">
        <v>1045.5960164799999</v>
      </c>
      <c r="J23" s="140">
        <v>56.492894769999999</v>
      </c>
    </row>
    <row r="24" spans="1:14" x14ac:dyDescent="0.25">
      <c r="G24" t="s">
        <v>61</v>
      </c>
      <c r="H24" s="140">
        <v>1837.1840377499998</v>
      </c>
      <c r="I24" s="140">
        <v>992.38855042</v>
      </c>
      <c r="J24" s="140">
        <v>19.678428200000003</v>
      </c>
    </row>
    <row r="25" spans="1:14" x14ac:dyDescent="0.25">
      <c r="A25" s="341" t="s">
        <v>342</v>
      </c>
      <c r="B25" s="341"/>
      <c r="C25" s="341"/>
      <c r="G25" t="s">
        <v>640</v>
      </c>
      <c r="H25" s="140">
        <v>1708.4379394</v>
      </c>
      <c r="I25" s="140">
        <v>954.04429028000004</v>
      </c>
      <c r="J25" s="140">
        <v>0.99697168999999997</v>
      </c>
    </row>
    <row r="27" spans="1:14" x14ac:dyDescent="0.25">
      <c r="A27" s="249"/>
      <c r="B27" s="11" t="s">
        <v>344</v>
      </c>
      <c r="C27" s="11" t="s">
        <v>345</v>
      </c>
    </row>
    <row r="28" spans="1:14" x14ac:dyDescent="0.25">
      <c r="A28" s="171" t="s">
        <v>477</v>
      </c>
      <c r="B28" s="154">
        <v>0.25900000000000001</v>
      </c>
      <c r="C28" s="154">
        <v>0.308</v>
      </c>
      <c r="E28" s="341" t="s">
        <v>343</v>
      </c>
      <c r="F28" s="381"/>
      <c r="G28" s="381"/>
      <c r="H28" s="381"/>
      <c r="I28" s="381"/>
      <c r="J28" s="381"/>
    </row>
    <row r="29" spans="1:14" x14ac:dyDescent="0.25">
      <c r="A29" s="171">
        <v>2001</v>
      </c>
      <c r="B29" s="154">
        <v>0.26</v>
      </c>
      <c r="C29" s="154">
        <v>0.309</v>
      </c>
      <c r="G29" s="162"/>
    </row>
    <row r="30" spans="1:14" x14ac:dyDescent="0.25">
      <c r="A30" s="171">
        <v>2002</v>
      </c>
      <c r="B30" s="154">
        <v>0.26600000000000001</v>
      </c>
      <c r="C30" s="154">
        <v>0.318</v>
      </c>
      <c r="E30" s="340" t="s">
        <v>349</v>
      </c>
      <c r="F30" s="380"/>
      <c r="G30" s="380"/>
      <c r="H30" s="380"/>
      <c r="I30" s="380"/>
      <c r="J30" s="380"/>
    </row>
    <row r="31" spans="1:14" x14ac:dyDescent="0.25">
      <c r="A31" s="171">
        <v>2003</v>
      </c>
      <c r="B31" s="154">
        <v>0.25900000000000001</v>
      </c>
      <c r="C31" s="154">
        <v>0.308</v>
      </c>
      <c r="D31" s="242"/>
      <c r="E31" s="380"/>
      <c r="F31" s="380"/>
      <c r="G31" s="380"/>
      <c r="H31" s="380"/>
      <c r="I31" s="380"/>
      <c r="J31" s="380"/>
    </row>
    <row r="32" spans="1:14" x14ac:dyDescent="0.25">
      <c r="A32" s="171">
        <v>2004</v>
      </c>
      <c r="B32" s="154">
        <v>0.26200000000000001</v>
      </c>
      <c r="C32" s="154">
        <v>0.312</v>
      </c>
      <c r="D32" s="242"/>
    </row>
    <row r="33" spans="1:10" x14ac:dyDescent="0.25">
      <c r="A33" s="171">
        <v>2005</v>
      </c>
      <c r="B33" s="154">
        <v>0.3</v>
      </c>
      <c r="C33" s="154">
        <v>0.36399999999999999</v>
      </c>
      <c r="E33" s="341" t="s">
        <v>340</v>
      </c>
      <c r="F33" s="381"/>
      <c r="G33" s="381"/>
      <c r="H33" s="381"/>
      <c r="I33" s="381"/>
      <c r="J33" s="381"/>
    </row>
    <row r="34" spans="1:10" x14ac:dyDescent="0.25">
      <c r="A34" s="171" t="s">
        <v>478</v>
      </c>
      <c r="B34" s="154">
        <v>0.312</v>
      </c>
      <c r="C34" s="154">
        <v>0.38100000000000001</v>
      </c>
      <c r="E34" s="319"/>
      <c r="F34" s="319"/>
      <c r="G34" s="319"/>
    </row>
    <row r="35" spans="1:10" ht="15.75" customHeight="1" x14ac:dyDescent="0.25">
      <c r="A35" s="171">
        <v>2014</v>
      </c>
      <c r="B35" s="154">
        <v>0.40699999999999997</v>
      </c>
      <c r="C35" s="154">
        <v>0.51</v>
      </c>
      <c r="D35" s="242"/>
      <c r="E35" s="340" t="s">
        <v>350</v>
      </c>
      <c r="F35" s="380"/>
      <c r="G35" s="380"/>
      <c r="H35" s="380"/>
      <c r="I35" s="380"/>
      <c r="J35" s="380"/>
    </row>
    <row r="36" spans="1:10" x14ac:dyDescent="0.25">
      <c r="A36" s="171">
        <v>215</v>
      </c>
      <c r="B36" s="154">
        <v>0.505</v>
      </c>
      <c r="C36" s="154">
        <v>0.64200000000000002</v>
      </c>
      <c r="E36" s="380"/>
      <c r="F36" s="380"/>
      <c r="G36" s="380"/>
      <c r="H36" s="380"/>
      <c r="I36" s="380"/>
      <c r="J36" s="380"/>
    </row>
    <row r="37" spans="1:10" x14ac:dyDescent="0.25">
      <c r="A37" s="171">
        <v>2016</v>
      </c>
      <c r="B37" s="154">
        <v>0.503</v>
      </c>
      <c r="C37" s="154">
        <v>0.64</v>
      </c>
    </row>
    <row r="38" spans="1:10" x14ac:dyDescent="0.25">
      <c r="A38" s="171">
        <v>2017</v>
      </c>
      <c r="B38" s="154">
        <v>0.58200000000000007</v>
      </c>
      <c r="C38" s="154">
        <v>0.747</v>
      </c>
      <c r="E38" s="341" t="s">
        <v>347</v>
      </c>
      <c r="F38" s="381"/>
      <c r="G38" s="381"/>
      <c r="H38" s="381"/>
      <c r="I38" s="381"/>
      <c r="J38" s="381"/>
    </row>
    <row r="39" spans="1:10" x14ac:dyDescent="0.25">
      <c r="A39" s="171" t="s">
        <v>479</v>
      </c>
      <c r="B39" s="154">
        <v>0.57600000000000007</v>
      </c>
      <c r="C39" s="154">
        <v>0.74099999999999999</v>
      </c>
    </row>
    <row r="40" spans="1:10" x14ac:dyDescent="0.25">
      <c r="E40" s="340" t="s">
        <v>476</v>
      </c>
      <c r="F40" s="380"/>
      <c r="G40" s="380"/>
      <c r="H40" s="380"/>
      <c r="I40" s="380"/>
      <c r="J40" s="380"/>
    </row>
    <row r="41" spans="1:10" x14ac:dyDescent="0.25">
      <c r="E41" s="380"/>
      <c r="F41" s="380"/>
      <c r="G41" s="380"/>
      <c r="H41" s="380"/>
      <c r="I41" s="380"/>
      <c r="J41" s="380"/>
    </row>
  </sheetData>
  <mergeCells count="9">
    <mergeCell ref="E35:J36"/>
    <mergeCell ref="E38:J38"/>
    <mergeCell ref="E40:J41"/>
    <mergeCell ref="A1:J1"/>
    <mergeCell ref="A3:J3"/>
    <mergeCell ref="A25:C25"/>
    <mergeCell ref="E28:J28"/>
    <mergeCell ref="E30:J31"/>
    <mergeCell ref="E33:J33"/>
  </mergeCells>
  <pageMargins left="0.45" right="0.45" top="0.5" bottom="0.5" header="0.3" footer="0.3"/>
  <pageSetup scale="78" orientation="landscape" r:id="rId1"/>
  <customProperties>
    <customPr name="_pios_id" r:id="rId2"/>
  </customProperties>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F7AD9-7659-47A6-AF4D-B0366DF8A591}">
  <sheetPr>
    <pageSetUpPr fitToPage="1"/>
  </sheetPr>
  <dimension ref="A1:J40"/>
  <sheetViews>
    <sheetView zoomScaleNormal="100" workbookViewId="0">
      <selection activeCell="A43" sqref="A43"/>
    </sheetView>
  </sheetViews>
  <sheetFormatPr defaultRowHeight="15.75" x14ac:dyDescent="0.25"/>
  <cols>
    <col min="1" max="1" width="89.375" customWidth="1"/>
    <col min="2" max="2" width="7.5" customWidth="1"/>
    <col min="3" max="3" width="11.25" bestFit="1" customWidth="1"/>
    <col min="4" max="6" width="10.625" customWidth="1"/>
    <col min="8" max="8" width="10.375" bestFit="1" customWidth="1"/>
    <col min="9" max="9" width="11.375" bestFit="1" customWidth="1"/>
    <col min="10" max="10" width="12.375" bestFit="1" customWidth="1"/>
  </cols>
  <sheetData>
    <row r="1" spans="1:10" s="2" customFormat="1" ht="26.25" x14ac:dyDescent="0.4">
      <c r="A1" s="336" t="s">
        <v>336</v>
      </c>
      <c r="B1" s="336"/>
      <c r="C1" s="336"/>
      <c r="D1" s="336"/>
      <c r="E1" s="336"/>
      <c r="F1" s="336"/>
    </row>
    <row r="2" spans="1:10" ht="4.5" customHeight="1" x14ac:dyDescent="0.25">
      <c r="A2" s="257"/>
      <c r="B2" s="257"/>
    </row>
    <row r="3" spans="1:10" ht="18.75" customHeight="1" x14ac:dyDescent="0.3">
      <c r="A3" s="337" t="s">
        <v>41</v>
      </c>
      <c r="B3" s="337"/>
      <c r="C3" s="337"/>
      <c r="D3" s="337"/>
      <c r="E3" s="337"/>
      <c r="F3" s="337"/>
    </row>
    <row r="5" spans="1:10" x14ac:dyDescent="0.25">
      <c r="C5" s="243" t="s">
        <v>42</v>
      </c>
      <c r="D5" s="18" t="s">
        <v>352</v>
      </c>
      <c r="E5" s="18" t="s">
        <v>351</v>
      </c>
      <c r="F5" s="18" t="s">
        <v>480</v>
      </c>
      <c r="J5" s="162"/>
    </row>
    <row r="6" spans="1:10" x14ac:dyDescent="0.25">
      <c r="C6" t="s">
        <v>43</v>
      </c>
      <c r="D6" s="141">
        <v>0.9</v>
      </c>
      <c r="E6" s="141">
        <v>4.8620000000000001</v>
      </c>
      <c r="F6" s="141">
        <v>2.117</v>
      </c>
      <c r="J6" s="162"/>
    </row>
    <row r="7" spans="1:10" x14ac:dyDescent="0.25">
      <c r="C7" t="s">
        <v>44</v>
      </c>
      <c r="D7" s="141">
        <v>0.66600000000000004</v>
      </c>
      <c r="E7" s="141">
        <v>4.08</v>
      </c>
      <c r="F7" s="141">
        <v>2.722</v>
      </c>
      <c r="J7" s="162"/>
    </row>
    <row r="8" spans="1:10" x14ac:dyDescent="0.25">
      <c r="C8" t="s">
        <v>45</v>
      </c>
      <c r="D8" s="141">
        <v>1.1200000000000001</v>
      </c>
      <c r="E8" s="141">
        <v>4.5170000000000003</v>
      </c>
      <c r="F8" s="141">
        <v>2.5089999999999999</v>
      </c>
      <c r="J8" s="162"/>
    </row>
    <row r="9" spans="1:10" x14ac:dyDescent="0.25">
      <c r="C9" t="s">
        <v>46</v>
      </c>
      <c r="D9" s="141">
        <v>1.1779999999999999</v>
      </c>
      <c r="E9" s="141">
        <v>3.8820000000000001</v>
      </c>
      <c r="F9" s="141">
        <v>3.5219999999999998</v>
      </c>
      <c r="J9" s="162"/>
    </row>
    <row r="10" spans="1:10" x14ac:dyDescent="0.25">
      <c r="C10" t="s">
        <v>47</v>
      </c>
      <c r="D10" s="141">
        <v>1.3294786100000002</v>
      </c>
      <c r="E10" s="141">
        <v>3.9468756399999996</v>
      </c>
      <c r="F10" s="141">
        <v>1.9390000000000001</v>
      </c>
      <c r="J10" s="162"/>
    </row>
    <row r="11" spans="1:10" x14ac:dyDescent="0.25">
      <c r="C11" t="s">
        <v>48</v>
      </c>
      <c r="D11" s="141">
        <v>1.52</v>
      </c>
      <c r="E11" s="141">
        <v>7.5890000000000004</v>
      </c>
      <c r="F11" s="141">
        <v>2.33</v>
      </c>
      <c r="J11" s="162"/>
    </row>
    <row r="12" spans="1:10" x14ac:dyDescent="0.25">
      <c r="C12" t="s">
        <v>49</v>
      </c>
      <c r="D12" s="141">
        <v>2.4926815100000006</v>
      </c>
      <c r="E12" s="141">
        <v>7.7920087699999998</v>
      </c>
      <c r="F12" s="141">
        <v>2.1819005699999998</v>
      </c>
      <c r="J12" s="162"/>
    </row>
    <row r="13" spans="1:10" x14ac:dyDescent="0.25">
      <c r="C13" t="s">
        <v>50</v>
      </c>
      <c r="D13" s="141">
        <v>2.4510000000000001</v>
      </c>
      <c r="E13" s="141">
        <v>7.46</v>
      </c>
      <c r="F13" s="141">
        <v>2.298</v>
      </c>
      <c r="J13" s="162"/>
    </row>
    <row r="14" spans="1:10" x14ac:dyDescent="0.25">
      <c r="C14" t="s">
        <v>51</v>
      </c>
      <c r="D14" s="141">
        <v>1.7088039699999999</v>
      </c>
      <c r="E14" s="141">
        <v>6.2506806500000005</v>
      </c>
      <c r="F14" s="141">
        <v>2.0816735400000002</v>
      </c>
      <c r="J14" s="162"/>
    </row>
    <row r="15" spans="1:10" x14ac:dyDescent="0.25">
      <c r="C15" t="s">
        <v>52</v>
      </c>
      <c r="D15" s="141">
        <v>1.54032182</v>
      </c>
      <c r="E15" s="141">
        <v>6.1076300000000003</v>
      </c>
      <c r="F15" s="141">
        <v>2.236364</v>
      </c>
      <c r="J15" s="162"/>
    </row>
    <row r="16" spans="1:10" x14ac:dyDescent="0.25">
      <c r="C16" t="s">
        <v>53</v>
      </c>
      <c r="D16" s="141">
        <v>2.10618419</v>
      </c>
      <c r="E16" s="141">
        <v>5.9043316599999995</v>
      </c>
      <c r="F16" s="141">
        <v>2.6186808899999998</v>
      </c>
      <c r="J16" s="162"/>
    </row>
    <row r="17" spans="1:10" x14ac:dyDescent="0.25">
      <c r="C17" t="s">
        <v>54</v>
      </c>
      <c r="D17" s="141">
        <v>1.8956994199999999</v>
      </c>
      <c r="E17" s="141">
        <v>5.8707509299999998</v>
      </c>
      <c r="F17" s="141">
        <v>2.2376065499999997</v>
      </c>
      <c r="J17" s="162"/>
    </row>
    <row r="18" spans="1:10" x14ac:dyDescent="0.25">
      <c r="C18" t="s">
        <v>55</v>
      </c>
      <c r="D18" s="141">
        <v>2.1603292349999998</v>
      </c>
      <c r="E18" s="141">
        <v>5.2692100900000005</v>
      </c>
      <c r="F18" s="141">
        <v>2.6625005699999997</v>
      </c>
      <c r="J18" s="162"/>
    </row>
    <row r="19" spans="1:10" x14ac:dyDescent="0.25">
      <c r="C19" t="s">
        <v>56</v>
      </c>
      <c r="D19" s="141">
        <v>1.89715291</v>
      </c>
      <c r="E19" s="141">
        <v>6.8812341999999997</v>
      </c>
      <c r="F19" s="141">
        <v>2.7161080300000005</v>
      </c>
      <c r="J19" s="162"/>
    </row>
    <row r="20" spans="1:10" x14ac:dyDescent="0.25">
      <c r="C20" t="s">
        <v>57</v>
      </c>
      <c r="D20" s="141">
        <v>3.3009847300000001</v>
      </c>
      <c r="E20" s="141">
        <v>12.113223319999999</v>
      </c>
      <c r="F20" s="141">
        <v>3.9103242300000001</v>
      </c>
      <c r="J20" s="162"/>
    </row>
    <row r="21" spans="1:10" x14ac:dyDescent="0.25">
      <c r="C21" t="s">
        <v>58</v>
      </c>
      <c r="D21" s="141">
        <v>2.8590035299999998</v>
      </c>
      <c r="E21" s="141">
        <v>18.222290739999998</v>
      </c>
      <c r="F21" s="141">
        <v>4.4003746699999988</v>
      </c>
    </row>
    <row r="22" spans="1:10" x14ac:dyDescent="0.25">
      <c r="C22" t="s">
        <v>59</v>
      </c>
      <c r="D22" s="141">
        <v>4.5315404799999994</v>
      </c>
      <c r="E22" s="141">
        <v>18.60749474</v>
      </c>
      <c r="F22" s="141">
        <v>4.7007548200000002</v>
      </c>
    </row>
    <row r="23" spans="1:10" x14ac:dyDescent="0.25">
      <c r="C23" t="s">
        <v>60</v>
      </c>
      <c r="D23" s="141">
        <v>3.2916373500000002</v>
      </c>
      <c r="E23" s="141">
        <v>17.058074300000001</v>
      </c>
      <c r="F23" s="141">
        <v>5.5896393900000003</v>
      </c>
    </row>
    <row r="24" spans="1:10" x14ac:dyDescent="0.25">
      <c r="C24" t="s">
        <v>61</v>
      </c>
      <c r="D24" s="141">
        <v>2.5652386800000002</v>
      </c>
      <c r="E24" s="141">
        <v>21.1500685</v>
      </c>
      <c r="F24" s="141">
        <v>5.1050633400000001</v>
      </c>
    </row>
    <row r="25" spans="1:10" x14ac:dyDescent="0.25">
      <c r="C25" t="s">
        <v>640</v>
      </c>
      <c r="D25" s="141">
        <v>3.19114056</v>
      </c>
      <c r="E25" s="141">
        <v>19.528455739999998</v>
      </c>
      <c r="F25" s="141">
        <v>4.3515902100000003</v>
      </c>
      <c r="G25" s="320"/>
    </row>
    <row r="26" spans="1:10" x14ac:dyDescent="0.25">
      <c r="D26" s="141"/>
      <c r="E26" s="141"/>
      <c r="F26" s="141"/>
    </row>
    <row r="27" spans="1:10" x14ac:dyDescent="0.25">
      <c r="A27" s="249"/>
      <c r="D27" s="139"/>
      <c r="E27" s="139"/>
      <c r="F27" s="139"/>
    </row>
    <row r="28" spans="1:10" x14ac:dyDescent="0.25">
      <c r="A28" s="341" t="s">
        <v>62</v>
      </c>
      <c r="B28" s="341"/>
      <c r="C28" s="341"/>
      <c r="D28" s="341"/>
    </row>
    <row r="30" spans="1:10" x14ac:dyDescent="0.25">
      <c r="A30" s="382" t="s">
        <v>645</v>
      </c>
      <c r="B30" s="382"/>
      <c r="C30" s="382"/>
      <c r="D30" s="382"/>
      <c r="E30" s="82"/>
      <c r="F30" s="82"/>
    </row>
    <row r="31" spans="1:10" x14ac:dyDescent="0.25">
      <c r="A31" s="382"/>
      <c r="B31" s="382"/>
      <c r="C31" s="382"/>
      <c r="D31" s="382"/>
    </row>
    <row r="32" spans="1:10" x14ac:dyDescent="0.25">
      <c r="A32" s="335"/>
      <c r="B32" s="335"/>
      <c r="C32" s="335"/>
      <c r="D32" s="335"/>
      <c r="E32" s="82"/>
    </row>
    <row r="33" spans="1:9" x14ac:dyDescent="0.25">
      <c r="A33" s="3" t="s">
        <v>367</v>
      </c>
    </row>
    <row r="35" spans="1:9" x14ac:dyDescent="0.25">
      <c r="A35" t="s">
        <v>481</v>
      </c>
      <c r="G35" s="165"/>
      <c r="H35" s="165"/>
      <c r="I35" s="165"/>
    </row>
    <row r="36" spans="1:9" x14ac:dyDescent="0.25">
      <c r="A36" t="s">
        <v>482</v>
      </c>
    </row>
    <row r="37" spans="1:9" x14ac:dyDescent="0.25">
      <c r="A37" s="165" t="s">
        <v>483</v>
      </c>
    </row>
    <row r="38" spans="1:9" x14ac:dyDescent="0.25">
      <c r="A38" s="165"/>
    </row>
    <row r="39" spans="1:9" x14ac:dyDescent="0.25">
      <c r="A39" s="165"/>
    </row>
    <row r="40" spans="1:9" x14ac:dyDescent="0.25">
      <c r="A40" s="165"/>
    </row>
  </sheetData>
  <mergeCells count="5">
    <mergeCell ref="A1:F1"/>
    <mergeCell ref="A3:F3"/>
    <mergeCell ref="A28:D28"/>
    <mergeCell ref="A30:D31"/>
    <mergeCell ref="A32:D32"/>
  </mergeCells>
  <pageMargins left="0.45" right="0.45" top="0.5" bottom="0.5" header="0.3" footer="0.3"/>
  <pageSetup scale="78" orientation="landscape" r:id="rId1"/>
  <customProperties>
    <customPr name="_pios_id" r:id="rId2"/>
  </customProperties>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AB15F-6384-4B56-A29E-20A8E55CFEAB}">
  <sheetPr>
    <pageSetUpPr fitToPage="1"/>
  </sheetPr>
  <dimension ref="A1:J39"/>
  <sheetViews>
    <sheetView zoomScaleNormal="100" workbookViewId="0">
      <selection activeCell="D9" sqref="D9"/>
    </sheetView>
  </sheetViews>
  <sheetFormatPr defaultRowHeight="15.75" x14ac:dyDescent="0.25"/>
  <cols>
    <col min="1" max="1" width="75" customWidth="1"/>
    <col min="2" max="2" width="7.5" customWidth="1"/>
    <col min="3" max="3" width="11.5" customWidth="1"/>
    <col min="4" max="4" width="7.875" customWidth="1"/>
    <col min="5" max="5" width="14.5" customWidth="1"/>
    <col min="6" max="8" width="7.875" customWidth="1"/>
  </cols>
  <sheetData>
    <row r="1" spans="1:10" s="2" customFormat="1" ht="26.25" x14ac:dyDescent="0.4">
      <c r="A1" s="336" t="s">
        <v>484</v>
      </c>
      <c r="B1" s="336"/>
      <c r="C1" s="336"/>
      <c r="D1" s="336"/>
      <c r="E1" s="336"/>
      <c r="F1" s="336"/>
      <c r="G1" s="336"/>
      <c r="H1" s="336"/>
    </row>
    <row r="2" spans="1:10" ht="4.5" customHeight="1" x14ac:dyDescent="0.25">
      <c r="A2" s="257"/>
      <c r="B2" s="257"/>
    </row>
    <row r="3" spans="1:10" ht="18.75" customHeight="1" x14ac:dyDescent="0.3">
      <c r="A3" s="337" t="s">
        <v>485</v>
      </c>
      <c r="B3" s="337"/>
      <c r="C3" s="337"/>
      <c r="D3" s="337"/>
      <c r="E3" s="337"/>
      <c r="F3" s="337"/>
      <c r="G3" s="337"/>
      <c r="H3" s="337"/>
    </row>
    <row r="5" spans="1:10" x14ac:dyDescent="0.25">
      <c r="C5" s="243" t="s">
        <v>42</v>
      </c>
      <c r="D5" s="18" t="s">
        <v>423</v>
      </c>
      <c r="E5" s="18" t="s">
        <v>424</v>
      </c>
      <c r="F5" s="18" t="s">
        <v>98</v>
      </c>
      <c r="G5" s="18" t="s">
        <v>486</v>
      </c>
      <c r="H5" s="18" t="s">
        <v>21</v>
      </c>
    </row>
    <row r="6" spans="1:10" x14ac:dyDescent="0.25">
      <c r="C6" t="s">
        <v>43</v>
      </c>
      <c r="D6" s="138">
        <v>166.7</v>
      </c>
      <c r="E6" s="138">
        <v>184.7</v>
      </c>
      <c r="F6" s="138">
        <v>163</v>
      </c>
      <c r="G6" s="138">
        <v>5.8</v>
      </c>
      <c r="H6" s="138">
        <v>520.19999999999993</v>
      </c>
    </row>
    <row r="7" spans="1:10" x14ac:dyDescent="0.25">
      <c r="C7" t="s">
        <v>44</v>
      </c>
      <c r="D7" s="138">
        <v>206.7</v>
      </c>
      <c r="E7" s="138">
        <v>180.3</v>
      </c>
      <c r="F7" s="138">
        <v>171.3</v>
      </c>
      <c r="G7" s="138">
        <v>5.3000000000000007</v>
      </c>
      <c r="H7" s="138">
        <v>563.59999999999991</v>
      </c>
    </row>
    <row r="8" spans="1:10" x14ac:dyDescent="0.25">
      <c r="C8" t="s">
        <v>45</v>
      </c>
      <c r="D8" s="138">
        <v>174.2</v>
      </c>
      <c r="E8" s="138">
        <v>268.5</v>
      </c>
      <c r="F8" s="138">
        <v>146.39999999999998</v>
      </c>
      <c r="G8" s="138">
        <v>5.6</v>
      </c>
      <c r="H8" s="138">
        <v>594.69999999999993</v>
      </c>
    </row>
    <row r="9" spans="1:10" x14ac:dyDescent="0.25">
      <c r="C9" t="s">
        <v>46</v>
      </c>
      <c r="D9" s="138">
        <v>198.6</v>
      </c>
      <c r="E9" s="138">
        <v>182.2</v>
      </c>
      <c r="F9" s="138">
        <v>154.9</v>
      </c>
      <c r="G9" s="138">
        <v>6.6</v>
      </c>
      <c r="H9" s="138">
        <v>542.29999999999995</v>
      </c>
    </row>
    <row r="10" spans="1:10" x14ac:dyDescent="0.25">
      <c r="C10" t="s">
        <v>47</v>
      </c>
      <c r="D10" s="138">
        <v>233</v>
      </c>
      <c r="E10" s="138">
        <v>195.79999999999998</v>
      </c>
      <c r="F10" s="138">
        <v>203</v>
      </c>
      <c r="G10" s="138">
        <v>8.1</v>
      </c>
      <c r="H10" s="138">
        <v>639.9</v>
      </c>
    </row>
    <row r="11" spans="1:10" x14ac:dyDescent="0.25">
      <c r="C11" t="s">
        <v>48</v>
      </c>
      <c r="D11" s="138">
        <v>315</v>
      </c>
      <c r="E11" s="138">
        <v>246</v>
      </c>
      <c r="F11" s="138">
        <v>226.4</v>
      </c>
      <c r="G11" s="138">
        <v>11.8</v>
      </c>
      <c r="H11" s="138">
        <v>799.19999999999993</v>
      </c>
      <c r="J11" s="10"/>
    </row>
    <row r="12" spans="1:10" x14ac:dyDescent="0.25">
      <c r="C12" t="s">
        <v>49</v>
      </c>
      <c r="D12" s="138">
        <v>276.5</v>
      </c>
      <c r="E12" s="138">
        <v>249</v>
      </c>
      <c r="F12" s="138">
        <v>243.3</v>
      </c>
      <c r="G12" s="138">
        <v>5.5</v>
      </c>
      <c r="H12" s="138">
        <v>774.3</v>
      </c>
    </row>
    <row r="13" spans="1:10" x14ac:dyDescent="0.25">
      <c r="C13" t="s">
        <v>50</v>
      </c>
      <c r="D13" s="138">
        <v>386.1</v>
      </c>
      <c r="E13" s="138">
        <v>253.2</v>
      </c>
      <c r="F13" s="138">
        <v>253.3</v>
      </c>
      <c r="G13" s="138">
        <v>7.6999999999999993</v>
      </c>
      <c r="H13" s="138">
        <v>900.3</v>
      </c>
    </row>
    <row r="14" spans="1:10" x14ac:dyDescent="0.25">
      <c r="C14" t="s">
        <v>51</v>
      </c>
      <c r="D14" s="138">
        <v>194.8</v>
      </c>
      <c r="E14" s="138">
        <v>228.3</v>
      </c>
      <c r="F14" s="138">
        <v>269.89999999999998</v>
      </c>
      <c r="G14" s="138">
        <v>7.3</v>
      </c>
      <c r="H14" s="138">
        <v>700.3</v>
      </c>
    </row>
    <row r="15" spans="1:10" x14ac:dyDescent="0.25">
      <c r="C15" t="s">
        <v>52</v>
      </c>
      <c r="D15" s="138">
        <v>195.9</v>
      </c>
      <c r="E15" s="138">
        <v>236</v>
      </c>
      <c r="F15" s="138">
        <v>260.10000000000002</v>
      </c>
      <c r="G15" s="138">
        <v>6.2</v>
      </c>
      <c r="H15" s="138">
        <v>698.2</v>
      </c>
    </row>
    <row r="16" spans="1:10" x14ac:dyDescent="0.25">
      <c r="C16" t="s">
        <v>53</v>
      </c>
      <c r="D16" s="138">
        <v>157.9</v>
      </c>
      <c r="E16" s="138">
        <v>264</v>
      </c>
      <c r="F16" s="138">
        <v>240.10000000000002</v>
      </c>
      <c r="G16" s="138">
        <v>11.298874</v>
      </c>
      <c r="H16" s="138">
        <v>673.29887399999996</v>
      </c>
      <c r="J16" s="10"/>
    </row>
    <row r="17" spans="1:8" x14ac:dyDescent="0.25">
      <c r="C17" t="s">
        <v>54</v>
      </c>
      <c r="D17" s="138">
        <v>176.7</v>
      </c>
      <c r="E17" s="138">
        <v>261.39999999999998</v>
      </c>
      <c r="F17" s="138">
        <v>275.89999999999998</v>
      </c>
      <c r="G17" s="138">
        <v>6.5</v>
      </c>
      <c r="H17" s="138">
        <v>720.5</v>
      </c>
    </row>
    <row r="18" spans="1:8" x14ac:dyDescent="0.25">
      <c r="C18" t="s">
        <v>55</v>
      </c>
      <c r="D18" s="138">
        <v>143.69999999999999</v>
      </c>
      <c r="E18" s="138">
        <v>296.8</v>
      </c>
      <c r="F18" s="138">
        <v>263.2</v>
      </c>
      <c r="G18" s="138">
        <v>7.5</v>
      </c>
      <c r="H18" s="138">
        <v>711.2</v>
      </c>
    </row>
    <row r="19" spans="1:8" x14ac:dyDescent="0.25">
      <c r="C19" t="s">
        <v>56</v>
      </c>
      <c r="D19" s="138">
        <v>78.7</v>
      </c>
      <c r="E19" s="138">
        <v>352.29999999999995</v>
      </c>
      <c r="F19" s="138">
        <v>293</v>
      </c>
      <c r="G19" s="138">
        <v>3.7930000000000001</v>
      </c>
      <c r="H19" s="138">
        <v>727.79300000000001</v>
      </c>
    </row>
    <row r="20" spans="1:8" x14ac:dyDescent="0.25">
      <c r="C20" t="s">
        <v>57</v>
      </c>
      <c r="D20" s="138">
        <v>87.973016169999994</v>
      </c>
      <c r="E20" s="138">
        <v>260.81721547000006</v>
      </c>
      <c r="F20" s="138">
        <v>291.66656647000002</v>
      </c>
      <c r="G20" s="138">
        <v>4.7</v>
      </c>
      <c r="H20" s="138">
        <v>645.15679811000018</v>
      </c>
    </row>
    <row r="21" spans="1:8" x14ac:dyDescent="0.25">
      <c r="C21" t="s">
        <v>58</v>
      </c>
      <c r="D21" s="138">
        <v>135.29753409</v>
      </c>
      <c r="E21" s="138">
        <v>166.14300569000002</v>
      </c>
      <c r="F21" s="138">
        <v>320.10681265899996</v>
      </c>
      <c r="G21" s="138">
        <v>7.6</v>
      </c>
      <c r="H21" s="138">
        <v>629.14735243899997</v>
      </c>
    </row>
    <row r="22" spans="1:8" x14ac:dyDescent="0.25">
      <c r="C22" t="s">
        <v>59</v>
      </c>
      <c r="D22" s="138">
        <v>196.57697012</v>
      </c>
      <c r="E22" s="138">
        <v>159.36487885999998</v>
      </c>
      <c r="F22" s="138">
        <v>338.85216376666995</v>
      </c>
      <c r="G22" s="138">
        <v>2.9</v>
      </c>
      <c r="H22" s="138">
        <v>697.69401274666996</v>
      </c>
    </row>
    <row r="23" spans="1:8" x14ac:dyDescent="0.25">
      <c r="C23" t="s">
        <v>60</v>
      </c>
      <c r="D23" s="138">
        <v>193.68802823999999</v>
      </c>
      <c r="E23" s="138">
        <v>195.40329837000013</v>
      </c>
      <c r="F23" s="138">
        <v>349.86322479</v>
      </c>
      <c r="G23" s="138">
        <v>4.4198699999999995</v>
      </c>
      <c r="H23" s="138">
        <v>743.37442140000007</v>
      </c>
    </row>
    <row r="24" spans="1:8" x14ac:dyDescent="0.25">
      <c r="C24" t="s">
        <v>61</v>
      </c>
      <c r="D24" s="138">
        <v>308.7</v>
      </c>
      <c r="E24" s="138">
        <v>152.70000000000002</v>
      </c>
      <c r="F24" s="138">
        <v>378.6</v>
      </c>
      <c r="G24" s="138">
        <v>4.9000000000000004</v>
      </c>
      <c r="H24" s="138">
        <v>844.9</v>
      </c>
    </row>
    <row r="25" spans="1:8" x14ac:dyDescent="0.25">
      <c r="C25" t="s">
        <v>640</v>
      </c>
      <c r="D25" s="138">
        <v>184.3</v>
      </c>
      <c r="E25" s="138">
        <v>178</v>
      </c>
      <c r="F25" s="138">
        <v>271.99999999999994</v>
      </c>
      <c r="G25" s="138">
        <v>8.4</v>
      </c>
      <c r="H25" s="138">
        <v>642.69999999999993</v>
      </c>
    </row>
    <row r="26" spans="1:8" x14ac:dyDescent="0.25">
      <c r="D26" s="35"/>
      <c r="E26" s="35"/>
      <c r="F26" s="35"/>
      <c r="G26" s="35"/>
      <c r="H26" s="35"/>
    </row>
    <row r="28" spans="1:8" x14ac:dyDescent="0.25">
      <c r="A28" s="246" t="s">
        <v>62</v>
      </c>
      <c r="B28" s="4"/>
      <c r="C28" s="4"/>
      <c r="D28" s="4"/>
      <c r="E28" s="4"/>
      <c r="F28" s="21"/>
    </row>
    <row r="30" spans="1:8" x14ac:dyDescent="0.25">
      <c r="A30" t="s">
        <v>487</v>
      </c>
    </row>
    <row r="32" spans="1:8" x14ac:dyDescent="0.25">
      <c r="A32" t="s">
        <v>488</v>
      </c>
      <c r="C32" s="21"/>
      <c r="D32" s="21"/>
      <c r="E32" s="21"/>
      <c r="F32" s="21"/>
    </row>
    <row r="34" spans="1:1" x14ac:dyDescent="0.25">
      <c r="A34" s="246" t="s">
        <v>367</v>
      </c>
    </row>
    <row r="36" spans="1:1" x14ac:dyDescent="0.25">
      <c r="A36" s="164" t="s">
        <v>426</v>
      </c>
    </row>
    <row r="37" spans="1:1" x14ac:dyDescent="0.25">
      <c r="A37" s="164" t="s">
        <v>489</v>
      </c>
    </row>
    <row r="38" spans="1:1" x14ac:dyDescent="0.25">
      <c r="A38" t="s">
        <v>490</v>
      </c>
    </row>
    <row r="39" spans="1:1" x14ac:dyDescent="0.25">
      <c r="A39" t="s">
        <v>491</v>
      </c>
    </row>
  </sheetData>
  <mergeCells count="2">
    <mergeCell ref="A1:H1"/>
    <mergeCell ref="A3:H3"/>
  </mergeCells>
  <pageMargins left="0.45" right="0.45" top="0.5" bottom="0.5" header="0.3" footer="0.3"/>
  <pageSetup scale="78" orientation="landscape" r:id="rId1"/>
  <customProperties>
    <customPr name="_pios_id" r:id="rId2"/>
  </customProperties>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91BD0-FBB4-4C07-94C7-8BA8081D7831}">
  <sheetPr>
    <pageSetUpPr fitToPage="1"/>
  </sheetPr>
  <dimension ref="A1:K48"/>
  <sheetViews>
    <sheetView zoomScaleNormal="100" workbookViewId="0">
      <selection activeCell="E47" sqref="E47"/>
    </sheetView>
  </sheetViews>
  <sheetFormatPr defaultRowHeight="15.75" x14ac:dyDescent="0.25"/>
  <cols>
    <col min="1" max="1" width="66.625" customWidth="1"/>
    <col min="2" max="2" width="7.5" customWidth="1"/>
    <col min="3" max="3" width="11.25" customWidth="1"/>
    <col min="4" max="4" width="15.25" bestFit="1" customWidth="1"/>
    <col min="5" max="5" width="14.375" customWidth="1"/>
    <col min="6" max="6" width="8.125" customWidth="1"/>
    <col min="7" max="7" width="8.75" customWidth="1"/>
    <col min="8" max="8" width="8.125" customWidth="1"/>
  </cols>
  <sheetData>
    <row r="1" spans="1:11" s="2" customFormat="1" ht="26.25" x14ac:dyDescent="0.4">
      <c r="A1" s="336" t="s">
        <v>492</v>
      </c>
      <c r="B1" s="336"/>
      <c r="C1" s="336"/>
      <c r="D1" s="336"/>
      <c r="E1" s="336"/>
      <c r="F1" s="336"/>
      <c r="G1" s="336"/>
      <c r="H1" s="336"/>
    </row>
    <row r="2" spans="1:11" ht="4.5" customHeight="1" x14ac:dyDescent="0.25">
      <c r="A2" s="257"/>
      <c r="B2" s="257"/>
      <c r="C2" s="257"/>
      <c r="D2" s="257"/>
    </row>
    <row r="3" spans="1:11" ht="18.75" customHeight="1" x14ac:dyDescent="0.3">
      <c r="A3" s="337" t="s">
        <v>485</v>
      </c>
      <c r="B3" s="337"/>
      <c r="C3" s="337"/>
      <c r="D3" s="337"/>
      <c r="E3" s="337"/>
      <c r="F3" s="337"/>
      <c r="G3" s="337"/>
      <c r="H3" s="337"/>
    </row>
    <row r="5" spans="1:11" x14ac:dyDescent="0.25">
      <c r="C5" s="243" t="s">
        <v>42</v>
      </c>
      <c r="D5" s="18" t="s">
        <v>423</v>
      </c>
      <c r="E5" s="18" t="s">
        <v>424</v>
      </c>
      <c r="F5" s="18" t="s">
        <v>98</v>
      </c>
      <c r="G5" s="18" t="s">
        <v>493</v>
      </c>
      <c r="H5" s="18" t="s">
        <v>21</v>
      </c>
    </row>
    <row r="6" spans="1:11" x14ac:dyDescent="0.25">
      <c r="C6" t="s">
        <v>53</v>
      </c>
      <c r="D6" s="138">
        <v>16.544175239999998</v>
      </c>
      <c r="E6" s="138">
        <v>15.600009780000001</v>
      </c>
      <c r="F6" s="138">
        <v>24.584120849999994</v>
      </c>
      <c r="G6" s="138">
        <v>26.615946999999998</v>
      </c>
      <c r="H6" s="138">
        <v>83.344252870000005</v>
      </c>
    </row>
    <row r="7" spans="1:11" x14ac:dyDescent="0.25">
      <c r="C7" t="s">
        <v>54</v>
      </c>
      <c r="D7" s="138">
        <v>32.296279699999999</v>
      </c>
      <c r="E7" s="138">
        <v>21.488770370000001</v>
      </c>
      <c r="F7" s="138">
        <v>26.965694029999998</v>
      </c>
      <c r="G7" s="138">
        <v>36.442427539999997</v>
      </c>
      <c r="H7" s="138">
        <v>117.19317163999999</v>
      </c>
    </row>
    <row r="8" spans="1:11" x14ac:dyDescent="0.25">
      <c r="C8" t="s">
        <v>55</v>
      </c>
      <c r="D8" s="138">
        <v>38.26691185</v>
      </c>
      <c r="E8" s="138">
        <v>34.442811939999999</v>
      </c>
      <c r="F8" s="138">
        <v>38.850436120000005</v>
      </c>
      <c r="G8" s="138">
        <v>46.078071939999987</v>
      </c>
      <c r="H8" s="138">
        <v>157.63823184999995</v>
      </c>
    </row>
    <row r="9" spans="1:11" x14ac:dyDescent="0.25">
      <c r="C9" t="s">
        <v>56</v>
      </c>
      <c r="D9" s="138">
        <v>22.24438031</v>
      </c>
      <c r="E9" s="138">
        <v>92.679060440000001</v>
      </c>
      <c r="F9" s="138">
        <v>63.166346329999996</v>
      </c>
      <c r="G9" s="138">
        <v>75.808274899999986</v>
      </c>
      <c r="H9" s="138">
        <v>253.89806198000002</v>
      </c>
    </row>
    <row r="10" spans="1:11" x14ac:dyDescent="0.25">
      <c r="C10" t="s">
        <v>57</v>
      </c>
      <c r="D10" s="138">
        <v>77.364206799999991</v>
      </c>
      <c r="E10" s="138">
        <v>97.403498400000004</v>
      </c>
      <c r="F10" s="138">
        <v>75.185520600000018</v>
      </c>
      <c r="G10" s="138">
        <v>60.721934840000003</v>
      </c>
      <c r="H10" s="138">
        <v>310.67516064</v>
      </c>
      <c r="K10" s="10"/>
    </row>
    <row r="11" spans="1:11" x14ac:dyDescent="0.25">
      <c r="C11" t="s">
        <v>58</v>
      </c>
      <c r="D11" s="138">
        <v>57.050498160000004</v>
      </c>
      <c r="E11" s="138">
        <v>103.870357</v>
      </c>
      <c r="F11" s="138">
        <v>121.83596617900001</v>
      </c>
      <c r="G11" s="138">
        <v>48.189538019999993</v>
      </c>
      <c r="H11" s="138">
        <v>330.94635935899998</v>
      </c>
    </row>
    <row r="12" spans="1:11" x14ac:dyDescent="0.25">
      <c r="C12" t="s">
        <v>59</v>
      </c>
      <c r="D12" s="138">
        <v>92.763681539999993</v>
      </c>
      <c r="E12" s="138">
        <v>87.417500319999988</v>
      </c>
      <c r="F12" s="138">
        <v>113.31285854000001</v>
      </c>
      <c r="G12" s="138">
        <v>48.854182689999995</v>
      </c>
      <c r="H12" s="138">
        <v>342.34822308999998</v>
      </c>
    </row>
    <row r="13" spans="1:11" x14ac:dyDescent="0.25">
      <c r="C13" t="s">
        <v>60</v>
      </c>
      <c r="D13" s="138">
        <v>121.05183550999998</v>
      </c>
      <c r="E13" s="138">
        <v>119.74600510999998</v>
      </c>
      <c r="F13" s="138">
        <v>118.10629509</v>
      </c>
      <c r="G13" s="138">
        <v>56.163730659999999</v>
      </c>
      <c r="H13" s="138">
        <v>415.06786636999988</v>
      </c>
    </row>
    <row r="14" spans="1:11" x14ac:dyDescent="0.25">
      <c r="C14" t="s">
        <v>61</v>
      </c>
      <c r="D14" s="138">
        <v>201.68634682000004</v>
      </c>
      <c r="E14" s="138">
        <v>88.720129700000015</v>
      </c>
      <c r="F14" s="138">
        <v>105.11919244383333</v>
      </c>
      <c r="G14" s="138">
        <v>81.127079879999997</v>
      </c>
      <c r="H14" s="138">
        <v>476.65274884383342</v>
      </c>
    </row>
    <row r="15" spans="1:11" x14ac:dyDescent="0.25">
      <c r="C15" t="s">
        <v>640</v>
      </c>
      <c r="D15" s="138">
        <v>119.36834695</v>
      </c>
      <c r="E15" s="138">
        <v>116.14042500000002</v>
      </c>
      <c r="F15" s="138">
        <v>70.540924699999991</v>
      </c>
      <c r="G15" s="138">
        <v>64.066463970000001</v>
      </c>
      <c r="H15" s="138">
        <v>370.11616062000007</v>
      </c>
      <c r="K15" s="10"/>
    </row>
    <row r="16" spans="1:11" x14ac:dyDescent="0.25">
      <c r="E16" s="35"/>
      <c r="F16" s="35"/>
      <c r="G16" s="35"/>
      <c r="H16" s="35"/>
    </row>
    <row r="17" spans="1:11" x14ac:dyDescent="0.25">
      <c r="C17" s="243" t="s">
        <v>42</v>
      </c>
      <c r="D17" s="18" t="s">
        <v>494</v>
      </c>
      <c r="G17" s="35"/>
      <c r="H17" s="35"/>
    </row>
    <row r="18" spans="1:11" x14ac:dyDescent="0.25">
      <c r="C18" t="s">
        <v>53</v>
      </c>
      <c r="D18" s="138">
        <v>4.3</v>
      </c>
      <c r="F18" s="36"/>
      <c r="G18" s="35"/>
      <c r="H18" s="35"/>
    </row>
    <row r="19" spans="1:11" x14ac:dyDescent="0.25">
      <c r="C19" t="s">
        <v>54</v>
      </c>
      <c r="D19" s="138">
        <v>4.3</v>
      </c>
      <c r="F19" s="36"/>
      <c r="G19" s="35"/>
      <c r="H19" s="35"/>
    </row>
    <row r="20" spans="1:11" x14ac:dyDescent="0.25">
      <c r="C20" t="s">
        <v>55</v>
      </c>
      <c r="D20" s="138">
        <v>10</v>
      </c>
      <c r="F20" s="36"/>
      <c r="G20" s="35"/>
      <c r="H20" s="35"/>
      <c r="K20" s="10"/>
    </row>
    <row r="21" spans="1:11" x14ac:dyDescent="0.25">
      <c r="C21" t="s">
        <v>56</v>
      </c>
      <c r="D21" s="138">
        <v>15</v>
      </c>
      <c r="F21" s="36"/>
      <c r="G21" s="35"/>
      <c r="H21" s="35"/>
    </row>
    <row r="22" spans="1:11" x14ac:dyDescent="0.25">
      <c r="C22" t="s">
        <v>57</v>
      </c>
      <c r="D22" s="138">
        <v>25</v>
      </c>
      <c r="F22" s="36"/>
      <c r="G22" s="35"/>
      <c r="H22" s="35"/>
    </row>
    <row r="23" spans="1:11" x14ac:dyDescent="0.25">
      <c r="C23" t="s">
        <v>58</v>
      </c>
      <c r="D23" s="138">
        <v>25</v>
      </c>
      <c r="F23" s="36"/>
      <c r="G23" s="35"/>
      <c r="H23" s="35"/>
    </row>
    <row r="24" spans="1:11" x14ac:dyDescent="0.25">
      <c r="C24" t="s">
        <v>59</v>
      </c>
      <c r="D24" s="138">
        <v>25</v>
      </c>
      <c r="F24" s="36"/>
      <c r="G24" s="35"/>
      <c r="H24" s="35"/>
    </row>
    <row r="25" spans="1:11" x14ac:dyDescent="0.25">
      <c r="C25" t="s">
        <v>60</v>
      </c>
      <c r="D25" s="138">
        <v>30</v>
      </c>
      <c r="F25" s="36"/>
      <c r="G25" s="35"/>
      <c r="H25" s="35"/>
    </row>
    <row r="26" spans="1:11" x14ac:dyDescent="0.25">
      <c r="C26" t="s">
        <v>61</v>
      </c>
      <c r="D26" s="138">
        <v>30</v>
      </c>
      <c r="F26" s="36"/>
    </row>
    <row r="27" spans="1:11" x14ac:dyDescent="0.25">
      <c r="C27" t="s">
        <v>640</v>
      </c>
      <c r="D27" s="138">
        <v>30</v>
      </c>
    </row>
    <row r="30" spans="1:11" x14ac:dyDescent="0.25">
      <c r="A30" s="3" t="s">
        <v>62</v>
      </c>
      <c r="C30" s="3" t="s">
        <v>367</v>
      </c>
      <c r="D30" s="4"/>
      <c r="E30" s="4"/>
      <c r="F30" s="4"/>
      <c r="G30" s="4"/>
      <c r="H30" s="4"/>
    </row>
    <row r="32" spans="1:11" ht="15.75" customHeight="1" x14ac:dyDescent="0.25">
      <c r="A32" s="364" t="s">
        <v>495</v>
      </c>
      <c r="B32" s="247"/>
      <c r="C32" t="s">
        <v>426</v>
      </c>
      <c r="E32" s="133"/>
      <c r="F32" s="133"/>
      <c r="G32" s="133"/>
      <c r="H32" s="133"/>
    </row>
    <row r="33" spans="1:9" x14ac:dyDescent="0.25">
      <c r="A33" s="364"/>
      <c r="B33" s="247"/>
      <c r="C33" t="s">
        <v>496</v>
      </c>
      <c r="E33" s="133"/>
      <c r="F33" s="133"/>
      <c r="G33" s="133"/>
      <c r="H33" s="133"/>
    </row>
    <row r="34" spans="1:9" x14ac:dyDescent="0.25">
      <c r="A34" s="364"/>
      <c r="B34" s="247"/>
      <c r="C34" t="s">
        <v>497</v>
      </c>
      <c r="E34" s="133"/>
      <c r="F34" s="133"/>
      <c r="G34" s="133"/>
      <c r="H34" s="133"/>
    </row>
    <row r="35" spans="1:9" x14ac:dyDescent="0.25">
      <c r="A35" s="364"/>
      <c r="B35" s="247"/>
      <c r="C35" s="172" t="s">
        <v>498</v>
      </c>
    </row>
    <row r="36" spans="1:9" ht="15.75" customHeight="1" x14ac:dyDescent="0.25">
      <c r="A36" s="364"/>
      <c r="B36" s="247"/>
    </row>
    <row r="38" spans="1:9" ht="15.75" customHeight="1" x14ac:dyDescent="0.25">
      <c r="A38" s="364" t="s">
        <v>499</v>
      </c>
      <c r="B38" s="247"/>
      <c r="C38" s="133"/>
      <c r="D38" s="133"/>
      <c r="E38" s="133"/>
      <c r="F38" s="133"/>
      <c r="G38" s="133"/>
      <c r="H38" s="133"/>
    </row>
    <row r="39" spans="1:9" x14ac:dyDescent="0.25">
      <c r="A39" s="364"/>
      <c r="B39" s="247"/>
      <c r="C39" s="133"/>
      <c r="D39" s="133"/>
      <c r="E39" s="133"/>
      <c r="F39" s="133"/>
      <c r="G39" s="133"/>
      <c r="H39" s="133"/>
    </row>
    <row r="40" spans="1:9" x14ac:dyDescent="0.25">
      <c r="A40" s="364"/>
      <c r="B40" s="247"/>
    </row>
    <row r="48" spans="1:9" x14ac:dyDescent="0.25">
      <c r="I48" s="10"/>
    </row>
  </sheetData>
  <mergeCells count="4">
    <mergeCell ref="A1:H1"/>
    <mergeCell ref="A3:H3"/>
    <mergeCell ref="A32:A36"/>
    <mergeCell ref="A38:A40"/>
  </mergeCells>
  <pageMargins left="0.45" right="0.45" top="0.5" bottom="0.5" header="0.3" footer="0.3"/>
  <pageSetup scale="78" orientation="landscape" r:id="rId1"/>
  <customProperties>
    <customPr name="_pios_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4F10-A47B-40EA-95F7-0CC6DB026DBC}">
  <sheetPr>
    <pageSetUpPr fitToPage="1"/>
  </sheetPr>
  <dimension ref="A1:M48"/>
  <sheetViews>
    <sheetView zoomScaleNormal="100" workbookViewId="0">
      <selection activeCell="C42" sqref="C42"/>
    </sheetView>
  </sheetViews>
  <sheetFormatPr defaultRowHeight="15.75" x14ac:dyDescent="0.25"/>
  <cols>
    <col min="1" max="1" width="24.125" customWidth="1"/>
    <col min="2" max="2" width="2.125" customWidth="1"/>
    <col min="3" max="12" width="11.375" customWidth="1"/>
  </cols>
  <sheetData>
    <row r="1" spans="1:12" s="2" customFormat="1" ht="26.25" x14ac:dyDescent="0.4">
      <c r="A1" s="336" t="s">
        <v>40</v>
      </c>
      <c r="B1" s="336"/>
      <c r="C1" s="336"/>
      <c r="D1" s="336"/>
      <c r="E1" s="336"/>
      <c r="F1" s="336"/>
      <c r="G1" s="336"/>
      <c r="H1" s="336"/>
      <c r="I1" s="336"/>
      <c r="J1" s="336"/>
      <c r="K1" s="336"/>
      <c r="L1" s="336"/>
    </row>
    <row r="2" spans="1:12" ht="4.5" customHeight="1" x14ac:dyDescent="0.25">
      <c r="A2" s="257"/>
      <c r="B2" s="257"/>
      <c r="C2" s="257"/>
      <c r="D2" s="257"/>
      <c r="E2" s="257"/>
      <c r="F2" s="257"/>
      <c r="G2" s="257"/>
      <c r="H2" s="257"/>
      <c r="I2" s="257"/>
      <c r="J2" s="257"/>
      <c r="K2" s="257"/>
      <c r="L2" s="257"/>
    </row>
    <row r="3" spans="1:12" ht="18.75" customHeight="1" x14ac:dyDescent="0.3">
      <c r="A3" s="337" t="s">
        <v>39</v>
      </c>
      <c r="B3" s="337"/>
      <c r="C3" s="337"/>
      <c r="D3" s="337"/>
      <c r="E3" s="337"/>
      <c r="F3" s="337"/>
      <c r="G3" s="337"/>
      <c r="H3" s="337"/>
      <c r="I3" s="337"/>
      <c r="J3" s="337"/>
      <c r="K3" s="337"/>
      <c r="L3" s="337"/>
    </row>
    <row r="5" spans="1:12" x14ac:dyDescent="0.25">
      <c r="A5" s="5"/>
      <c r="B5" s="6"/>
      <c r="C5" s="258">
        <v>2001</v>
      </c>
      <c r="D5" s="258">
        <v>2002</v>
      </c>
      <c r="E5" s="258">
        <v>2003</v>
      </c>
      <c r="F5" s="258">
        <v>2004</v>
      </c>
      <c r="G5" s="258">
        <v>2005</v>
      </c>
      <c r="H5" s="258">
        <v>2006</v>
      </c>
      <c r="I5" s="258">
        <v>2007</v>
      </c>
      <c r="J5" s="258">
        <v>2008</v>
      </c>
      <c r="K5" s="258">
        <v>2009</v>
      </c>
      <c r="L5" s="258">
        <v>2010</v>
      </c>
    </row>
    <row r="6" spans="1:12" x14ac:dyDescent="0.25">
      <c r="A6" s="5"/>
      <c r="B6" s="6"/>
      <c r="C6" s="260"/>
      <c r="D6" s="260"/>
      <c r="E6" s="260"/>
      <c r="F6" s="260"/>
      <c r="G6" s="260"/>
      <c r="H6" s="260"/>
      <c r="I6" s="260"/>
      <c r="J6" s="260"/>
      <c r="K6" s="260"/>
      <c r="L6" s="260"/>
    </row>
    <row r="7" spans="1:12" ht="15.75" customHeight="1" x14ac:dyDescent="0.25">
      <c r="A7" s="262" t="s">
        <v>20</v>
      </c>
      <c r="B7" s="8"/>
      <c r="C7" s="263">
        <v>20561.744835340003</v>
      </c>
      <c r="D7" s="263">
        <v>20059.942970129996</v>
      </c>
      <c r="E7" s="263">
        <v>21314.451425089999</v>
      </c>
      <c r="F7" s="263">
        <v>22828.078000000001</v>
      </c>
      <c r="G7" s="263">
        <v>24308.54</v>
      </c>
      <c r="H7" s="263">
        <v>25854.289561127996</v>
      </c>
      <c r="I7" s="263">
        <v>27449.335946206003</v>
      </c>
      <c r="J7" s="263">
        <v>27928.061935490001</v>
      </c>
      <c r="K7" s="263">
        <v>25529.806261290003</v>
      </c>
      <c r="L7" s="263">
        <v>27648.161297980005</v>
      </c>
    </row>
    <row r="8" spans="1:12" x14ac:dyDescent="0.25">
      <c r="A8" s="265"/>
      <c r="B8" s="6"/>
      <c r="C8" s="276"/>
      <c r="D8" s="276"/>
      <c r="E8" s="276"/>
      <c r="F8" s="276"/>
      <c r="G8" s="276"/>
      <c r="H8" s="276"/>
      <c r="I8" s="276"/>
      <c r="J8" s="276"/>
      <c r="K8" s="276"/>
      <c r="L8" s="276"/>
    </row>
    <row r="9" spans="1:12" x14ac:dyDescent="0.25">
      <c r="A9" s="262" t="s">
        <v>19</v>
      </c>
      <c r="B9" s="8"/>
      <c r="C9" s="263">
        <v>20091.001423330003</v>
      </c>
      <c r="D9" s="263">
        <v>19573.928325119999</v>
      </c>
      <c r="E9" s="263">
        <v>20497.118935939998</v>
      </c>
      <c r="F9" s="263">
        <v>22046.116000000002</v>
      </c>
      <c r="G9" s="263">
        <v>23712.521000000001</v>
      </c>
      <c r="H9" s="263">
        <v>25370.133081317999</v>
      </c>
      <c r="I9" s="263">
        <v>26684.014760626</v>
      </c>
      <c r="J9" s="263">
        <v>27293.183560769998</v>
      </c>
      <c r="K9" s="263">
        <v>25294.56330645</v>
      </c>
      <c r="L9" s="263">
        <v>24909.928951050002</v>
      </c>
    </row>
    <row r="10" spans="1:12" x14ac:dyDescent="0.25">
      <c r="A10" s="265"/>
      <c r="B10" s="6"/>
      <c r="C10" s="277"/>
      <c r="D10" s="277"/>
      <c r="E10" s="277"/>
      <c r="F10" s="277"/>
      <c r="G10" s="277"/>
      <c r="H10" s="277"/>
      <c r="I10" s="277"/>
      <c r="J10" s="277"/>
      <c r="K10" s="277"/>
      <c r="L10" s="277"/>
    </row>
    <row r="11" spans="1:12" x14ac:dyDescent="0.25">
      <c r="A11" s="262" t="s">
        <v>18</v>
      </c>
      <c r="B11" s="8"/>
      <c r="C11" s="263">
        <v>2789.7483424499997</v>
      </c>
      <c r="D11" s="263">
        <v>2674.4256449899999</v>
      </c>
      <c r="E11" s="263">
        <v>2840.0341199099998</v>
      </c>
      <c r="F11" s="263">
        <v>3348.4209999999998</v>
      </c>
      <c r="G11" s="263">
        <v>3708.73</v>
      </c>
      <c r="H11" s="263">
        <v>4088.6568834900004</v>
      </c>
      <c r="I11" s="263">
        <v>4459.0274183700012</v>
      </c>
      <c r="J11" s="263">
        <v>4421.0590635199997</v>
      </c>
      <c r="K11" s="263">
        <v>4032.5242096300003</v>
      </c>
      <c r="L11" s="263">
        <v>3801.85934382</v>
      </c>
    </row>
    <row r="12" spans="1:12" x14ac:dyDescent="0.25">
      <c r="A12" s="267" t="s">
        <v>17</v>
      </c>
      <c r="B12" s="6"/>
      <c r="C12" s="268">
        <v>-0.79083830999999949</v>
      </c>
      <c r="D12" s="268">
        <v>-0.37807938999999935</v>
      </c>
      <c r="E12" s="268">
        <v>0.84090782000000286</v>
      </c>
      <c r="F12" s="268">
        <v>-0.56399999999999995</v>
      </c>
      <c r="G12" s="268">
        <v>0.60899999999999999</v>
      </c>
      <c r="H12" s="268">
        <v>0.46525502000000007</v>
      </c>
      <c r="I12" s="268">
        <v>-0.41889114999999522</v>
      </c>
      <c r="J12" s="268">
        <v>-0.23331736000000428</v>
      </c>
      <c r="K12" s="268">
        <v>3.9313565000000001</v>
      </c>
      <c r="L12" s="268">
        <v>2.3485745600000016</v>
      </c>
    </row>
    <row r="13" spans="1:12" x14ac:dyDescent="0.25">
      <c r="A13" s="267" t="s">
        <v>16</v>
      </c>
      <c r="B13" s="6"/>
      <c r="C13" s="268">
        <v>1603.3750221599998</v>
      </c>
      <c r="D13" s="268">
        <v>1418.4928549000001</v>
      </c>
      <c r="E13" s="268">
        <v>1396.5612211699997</v>
      </c>
      <c r="F13" s="268">
        <v>1677.998</v>
      </c>
      <c r="G13" s="268">
        <v>1921.4059999999999</v>
      </c>
      <c r="H13" s="268">
        <v>2301.9676753500003</v>
      </c>
      <c r="I13" s="268">
        <v>2492.4819572000001</v>
      </c>
      <c r="J13" s="268">
        <v>2417.6571969999995</v>
      </c>
      <c r="K13" s="268">
        <v>1979.8892963300002</v>
      </c>
      <c r="L13" s="268">
        <v>1790.9626148000002</v>
      </c>
    </row>
    <row r="14" spans="1:12" x14ac:dyDescent="0.25">
      <c r="A14" s="267" t="s">
        <v>34</v>
      </c>
      <c r="B14" s="6"/>
      <c r="C14" s="268">
        <v>663.55063705999987</v>
      </c>
      <c r="D14" s="268">
        <v>710.59685537999997</v>
      </c>
      <c r="E14" s="268">
        <v>846.77536505000023</v>
      </c>
      <c r="F14" s="268">
        <v>1012.397</v>
      </c>
      <c r="G14" s="268">
        <v>1125.913</v>
      </c>
      <c r="H14" s="268">
        <v>1150.9870280900002</v>
      </c>
      <c r="I14" s="268">
        <v>1293.3107086300004</v>
      </c>
      <c r="J14" s="268">
        <v>1348.8784525199999</v>
      </c>
      <c r="K14" s="268">
        <v>1376.7963599899999</v>
      </c>
      <c r="L14" s="268">
        <v>1286.6687020999998</v>
      </c>
    </row>
    <row r="15" spans="1:12" x14ac:dyDescent="0.25">
      <c r="A15" s="267" t="s">
        <v>35</v>
      </c>
      <c r="B15" s="6"/>
      <c r="C15" s="268">
        <v>42.292473299999997</v>
      </c>
      <c r="D15" s="268">
        <v>28.849525449999991</v>
      </c>
      <c r="E15" s="268">
        <v>50.81448928999999</v>
      </c>
      <c r="F15" s="268">
        <v>50.271999999999998</v>
      </c>
      <c r="G15" s="268">
        <v>41.177999999999997</v>
      </c>
      <c r="H15" s="268">
        <v>40.208539160000001</v>
      </c>
      <c r="I15" s="268">
        <v>47.518421239999995</v>
      </c>
      <c r="J15" s="268">
        <v>44.688897310000009</v>
      </c>
      <c r="K15" s="268">
        <v>41.866921349999998</v>
      </c>
      <c r="L15" s="268">
        <v>39.5491454</v>
      </c>
    </row>
    <row r="16" spans="1:12" x14ac:dyDescent="0.25">
      <c r="A16" s="267" t="s">
        <v>36</v>
      </c>
      <c r="B16" s="6"/>
      <c r="C16" s="268">
        <v>291.42074284999995</v>
      </c>
      <c r="D16" s="268">
        <v>300.55436075</v>
      </c>
      <c r="E16" s="268">
        <v>330.60861032999992</v>
      </c>
      <c r="F16" s="268">
        <v>390.76799999999997</v>
      </c>
      <c r="G16" s="268">
        <v>410.7</v>
      </c>
      <c r="H16" s="268">
        <v>390.37096957999995</v>
      </c>
      <c r="I16" s="268">
        <v>412.48977965999995</v>
      </c>
      <c r="J16" s="268">
        <v>418.22889617000004</v>
      </c>
      <c r="K16" s="268">
        <v>431.53551822999998</v>
      </c>
      <c r="L16" s="268">
        <v>459.52833108999999</v>
      </c>
    </row>
    <row r="17" spans="1:12" x14ac:dyDescent="0.25">
      <c r="A17" s="267" t="s">
        <v>419</v>
      </c>
      <c r="B17" s="6"/>
      <c r="C17" s="268">
        <v>175.00405139</v>
      </c>
      <c r="D17" s="268">
        <v>200.10322090000003</v>
      </c>
      <c r="E17" s="268">
        <v>188.42101525000001</v>
      </c>
      <c r="F17" s="268">
        <v>189.54964774999999</v>
      </c>
      <c r="G17" s="268">
        <v>188.76964842999999</v>
      </c>
      <c r="H17" s="268">
        <v>188.15202704000004</v>
      </c>
      <c r="I17" s="268">
        <v>185.70631471999999</v>
      </c>
      <c r="J17" s="268">
        <v>176.19835732000001</v>
      </c>
      <c r="K17" s="268">
        <v>192.14178006</v>
      </c>
      <c r="L17" s="268">
        <v>212.14307817</v>
      </c>
    </row>
    <row r="18" spans="1:12" x14ac:dyDescent="0.25">
      <c r="A18" s="267" t="s">
        <v>420</v>
      </c>
      <c r="B18" s="6"/>
      <c r="C18" s="268">
        <v>14.896254000000001</v>
      </c>
      <c r="D18" s="268">
        <v>16.206906999999998</v>
      </c>
      <c r="E18" s="268">
        <v>26.012511</v>
      </c>
      <c r="F18" s="268">
        <v>28.000554000000001</v>
      </c>
      <c r="G18" s="268">
        <v>20.154659899999999</v>
      </c>
      <c r="H18" s="268">
        <v>16.50538925</v>
      </c>
      <c r="I18" s="268">
        <v>27.939128069999999</v>
      </c>
      <c r="J18" s="268">
        <v>15.64058056</v>
      </c>
      <c r="K18" s="268">
        <v>6.3630831699999995</v>
      </c>
      <c r="L18" s="268">
        <v>10.658897700000001</v>
      </c>
    </row>
    <row r="19" spans="1:12" x14ac:dyDescent="0.25">
      <c r="A19" s="265"/>
      <c r="B19" s="6"/>
      <c r="C19" s="268"/>
      <c r="D19" s="268"/>
      <c r="E19" s="268"/>
      <c r="F19" s="268"/>
      <c r="G19" s="268"/>
      <c r="H19" s="268"/>
      <c r="I19" s="268"/>
      <c r="J19" s="268"/>
      <c r="K19" s="268"/>
      <c r="L19" s="268"/>
    </row>
    <row r="20" spans="1:12" x14ac:dyDescent="0.25">
      <c r="A20" s="262" t="s">
        <v>15</v>
      </c>
      <c r="B20" s="8"/>
      <c r="C20" s="263">
        <v>7660.707669200001</v>
      </c>
      <c r="D20" s="263">
        <v>7756.7153491600011</v>
      </c>
      <c r="E20" s="263">
        <v>8566.2101489899997</v>
      </c>
      <c r="F20" s="263">
        <v>8806.3639999999996</v>
      </c>
      <c r="G20" s="263">
        <v>9021.7279999999992</v>
      </c>
      <c r="H20" s="263">
        <v>9375.5661692129979</v>
      </c>
      <c r="I20" s="263">
        <v>9634.0163624300003</v>
      </c>
      <c r="J20" s="263">
        <v>9558.0358162899993</v>
      </c>
      <c r="K20" s="263">
        <v>9182.1769147100003</v>
      </c>
      <c r="L20" s="263">
        <v>9302.82823087</v>
      </c>
    </row>
    <row r="21" spans="1:12" x14ac:dyDescent="0.25">
      <c r="A21" s="269" t="s">
        <v>14</v>
      </c>
      <c r="B21" s="9"/>
      <c r="C21" s="270">
        <v>7203.7559307799993</v>
      </c>
      <c r="D21" s="270">
        <v>7292.4989817599999</v>
      </c>
      <c r="E21" s="270">
        <v>7519.5609279200007</v>
      </c>
      <c r="F21" s="270">
        <v>7728.5429999999997</v>
      </c>
      <c r="G21" s="270">
        <v>7999.9520000000002</v>
      </c>
      <c r="H21" s="270">
        <v>8334.2486320030002</v>
      </c>
      <c r="I21" s="270">
        <v>8590.7693249699987</v>
      </c>
      <c r="J21" s="270">
        <v>8496.5536688799984</v>
      </c>
      <c r="K21" s="270">
        <v>8135.5080963099999</v>
      </c>
      <c r="L21" s="270">
        <v>8029.1697070899991</v>
      </c>
    </row>
    <row r="22" spans="1:12" x14ac:dyDescent="0.25">
      <c r="A22" s="267" t="s">
        <v>13</v>
      </c>
      <c r="B22" s="6"/>
      <c r="C22" s="268">
        <v>6123.7440459600002</v>
      </c>
      <c r="D22" s="268">
        <v>6130.7441021099985</v>
      </c>
      <c r="E22" s="268">
        <v>6273.6745376600011</v>
      </c>
      <c r="F22" s="268">
        <v>6459.8469999999998</v>
      </c>
      <c r="G22" s="268">
        <v>6769.5640000000003</v>
      </c>
      <c r="H22" s="268">
        <v>7165.1729621830018</v>
      </c>
      <c r="I22" s="268">
        <v>7421.8514611100009</v>
      </c>
      <c r="J22" s="268">
        <v>7395.7388415000005</v>
      </c>
      <c r="K22" s="268">
        <v>7175.9626001999995</v>
      </c>
      <c r="L22" s="268">
        <v>7033.4574072299984</v>
      </c>
    </row>
    <row r="23" spans="1:12" x14ac:dyDescent="0.25">
      <c r="A23" s="267" t="s">
        <v>12</v>
      </c>
      <c r="B23" s="6"/>
      <c r="C23" s="268">
        <v>1080.0118848200002</v>
      </c>
      <c r="D23" s="268">
        <v>1161.7548796500002</v>
      </c>
      <c r="E23" s="268">
        <v>1245.8863902599999</v>
      </c>
      <c r="F23" s="268">
        <v>1268.6949999999999</v>
      </c>
      <c r="G23" s="268">
        <v>1230.3879999999999</v>
      </c>
      <c r="H23" s="268">
        <v>1169.07566982</v>
      </c>
      <c r="I23" s="268">
        <v>1168.9178638599999</v>
      </c>
      <c r="J23" s="268">
        <v>1100.8148273799998</v>
      </c>
      <c r="K23" s="268">
        <v>959.54549611000004</v>
      </c>
      <c r="L23" s="268">
        <v>995.71229986000003</v>
      </c>
    </row>
    <row r="24" spans="1:12" x14ac:dyDescent="0.25">
      <c r="A24" s="267" t="s">
        <v>11</v>
      </c>
      <c r="B24" s="6"/>
      <c r="C24" s="268">
        <v>269.33865861000004</v>
      </c>
      <c r="D24" s="268">
        <v>266.79455006999996</v>
      </c>
      <c r="E24" s="268">
        <v>826.74205513000004</v>
      </c>
      <c r="F24" s="268">
        <v>856.44200000000001</v>
      </c>
      <c r="G24" s="268">
        <v>784.37099999999998</v>
      </c>
      <c r="H24" s="268">
        <v>792.12416871999994</v>
      </c>
      <c r="I24" s="268">
        <v>778.58198444000016</v>
      </c>
      <c r="J24" s="268">
        <v>784.05455031000008</v>
      </c>
      <c r="K24" s="268">
        <v>754.15913305000004</v>
      </c>
      <c r="L24" s="268">
        <v>976.05634537999993</v>
      </c>
    </row>
    <row r="25" spans="1:12" x14ac:dyDescent="0.25">
      <c r="A25" s="267" t="s">
        <v>10</v>
      </c>
      <c r="B25" s="6"/>
      <c r="C25" s="278" t="s">
        <v>37</v>
      </c>
      <c r="D25" s="278" t="s">
        <v>37</v>
      </c>
      <c r="E25" s="278" t="s">
        <v>37</v>
      </c>
      <c r="F25" s="278" t="s">
        <v>37</v>
      </c>
      <c r="G25" s="278" t="s">
        <v>37</v>
      </c>
      <c r="H25" s="278" t="s">
        <v>37</v>
      </c>
      <c r="I25" s="278" t="s">
        <v>37</v>
      </c>
      <c r="J25" s="278" t="s">
        <v>37</v>
      </c>
      <c r="K25" s="278" t="s">
        <v>37</v>
      </c>
      <c r="L25" s="278" t="s">
        <v>37</v>
      </c>
    </row>
    <row r="26" spans="1:12" x14ac:dyDescent="0.25">
      <c r="A26" s="267" t="s">
        <v>9</v>
      </c>
      <c r="B26" s="6"/>
      <c r="C26" s="268">
        <v>25.529963030000005</v>
      </c>
      <c r="D26" s="268">
        <v>26.653172970000007</v>
      </c>
      <c r="E26" s="268">
        <v>26.726314769999998</v>
      </c>
      <c r="F26" s="268">
        <v>26.201000000000001</v>
      </c>
      <c r="G26" s="268">
        <v>24.904</v>
      </c>
      <c r="H26" s="268">
        <v>26.157635979999995</v>
      </c>
      <c r="I26" s="268">
        <v>25.17134626</v>
      </c>
      <c r="J26" s="268">
        <v>26.289141879999995</v>
      </c>
      <c r="K26" s="268">
        <v>25.969727940000002</v>
      </c>
      <c r="L26" s="268">
        <v>26.587150059999995</v>
      </c>
    </row>
    <row r="27" spans="1:12" x14ac:dyDescent="0.25">
      <c r="A27" s="267" t="s">
        <v>8</v>
      </c>
      <c r="B27" s="6"/>
      <c r="C27" s="268">
        <v>162.08311678000001</v>
      </c>
      <c r="D27" s="268">
        <v>170.76864436</v>
      </c>
      <c r="E27" s="268">
        <v>193.18085117000001</v>
      </c>
      <c r="F27" s="268">
        <v>195.179</v>
      </c>
      <c r="G27" s="268">
        <v>212.501</v>
      </c>
      <c r="H27" s="268">
        <v>223.03573250999995</v>
      </c>
      <c r="I27" s="268">
        <v>239.49370676000007</v>
      </c>
      <c r="J27" s="268">
        <v>251.13845521999997</v>
      </c>
      <c r="K27" s="268">
        <v>266.53995741</v>
      </c>
      <c r="L27" s="268">
        <v>271.01502834000001</v>
      </c>
    </row>
    <row r="28" spans="1:12" x14ac:dyDescent="0.25">
      <c r="A28" s="265"/>
      <c r="B28" s="6"/>
      <c r="C28" s="268"/>
      <c r="D28" s="268"/>
      <c r="E28" s="268"/>
      <c r="F28" s="268"/>
      <c r="G28" s="268"/>
      <c r="H28" s="268"/>
      <c r="I28" s="268"/>
      <c r="J28" s="268"/>
      <c r="K28" s="268"/>
      <c r="L28" s="268"/>
    </row>
    <row r="29" spans="1:12" x14ac:dyDescent="0.25">
      <c r="A29" s="262" t="s">
        <v>7</v>
      </c>
      <c r="B29" s="8"/>
      <c r="C29" s="263">
        <v>9640.5454116799992</v>
      </c>
      <c r="D29" s="263">
        <v>9142.7873309699989</v>
      </c>
      <c r="E29" s="263">
        <v>9090.8746670399978</v>
      </c>
      <c r="F29" s="263">
        <v>9891.3317277200003</v>
      </c>
      <c r="G29" s="263">
        <v>10982.06219212</v>
      </c>
      <c r="H29" s="263">
        <v>11905.910028615001</v>
      </c>
      <c r="I29" s="263">
        <v>12590.970979825999</v>
      </c>
      <c r="J29" s="263">
        <v>13314.08868096</v>
      </c>
      <c r="K29" s="263">
        <v>12079.862182110001</v>
      </c>
      <c r="L29" s="263">
        <v>11805.241376360002</v>
      </c>
    </row>
    <row r="30" spans="1:12" x14ac:dyDescent="0.25">
      <c r="A30" s="269" t="s">
        <v>6</v>
      </c>
      <c r="B30" s="9"/>
      <c r="C30" s="270">
        <v>7491.4616307499991</v>
      </c>
      <c r="D30" s="270">
        <v>7138.6682904299996</v>
      </c>
      <c r="E30" s="270">
        <v>7105.8847427599994</v>
      </c>
      <c r="F30" s="270">
        <v>7733.8040000000001</v>
      </c>
      <c r="G30" s="270">
        <v>8746.7919999999995</v>
      </c>
      <c r="H30" s="270">
        <v>9524.1385479259989</v>
      </c>
      <c r="I30" s="270">
        <v>10261.618339226001</v>
      </c>
      <c r="J30" s="270">
        <v>10907.74059868</v>
      </c>
      <c r="K30" s="270">
        <v>10198.645869800001</v>
      </c>
      <c r="L30" s="270">
        <v>9968.7336262900008</v>
      </c>
    </row>
    <row r="31" spans="1:12" x14ac:dyDescent="0.25">
      <c r="A31" s="267" t="s">
        <v>5</v>
      </c>
      <c r="B31" s="6"/>
      <c r="C31" s="268">
        <v>5598.54369004</v>
      </c>
      <c r="D31" s="268">
        <v>5585.4560618999994</v>
      </c>
      <c r="E31" s="268">
        <v>5693.2091676799992</v>
      </c>
      <c r="F31" s="268">
        <v>6124.4790000000003</v>
      </c>
      <c r="G31" s="268">
        <v>6737.6360000000004</v>
      </c>
      <c r="H31" s="268">
        <v>7094.3528202859998</v>
      </c>
      <c r="I31" s="268">
        <v>7528.6905179799987</v>
      </c>
      <c r="J31" s="268">
        <v>7810.9382425600015</v>
      </c>
      <c r="K31" s="268">
        <v>7798.5870980100008</v>
      </c>
      <c r="L31" s="268">
        <v>7851.7112468699988</v>
      </c>
    </row>
    <row r="32" spans="1:12" x14ac:dyDescent="0.25">
      <c r="A32" s="267" t="s">
        <v>4</v>
      </c>
      <c r="B32" s="6"/>
      <c r="C32" s="268">
        <v>1014.10903527</v>
      </c>
      <c r="D32" s="268">
        <v>902.01563782000005</v>
      </c>
      <c r="E32" s="268">
        <v>807.89963595999996</v>
      </c>
      <c r="F32" s="268">
        <v>928.40940139999998</v>
      </c>
      <c r="G32" s="268">
        <v>1092.5603243</v>
      </c>
      <c r="H32" s="268">
        <v>1337.0607867400004</v>
      </c>
      <c r="I32" s="268">
        <v>1484.7831784729997</v>
      </c>
      <c r="J32" s="268">
        <v>1695.9385846500002</v>
      </c>
      <c r="K32" s="268">
        <v>1392.1469858300002</v>
      </c>
      <c r="L32" s="268">
        <v>1185.9579794600002</v>
      </c>
    </row>
    <row r="33" spans="1:13" x14ac:dyDescent="0.25">
      <c r="A33" s="267" t="s">
        <v>3</v>
      </c>
      <c r="B33" s="6"/>
      <c r="C33" s="268">
        <v>878.80890543999999</v>
      </c>
      <c r="D33" s="268">
        <v>651.19659071000001</v>
      </c>
      <c r="E33" s="268">
        <v>604.77593911999998</v>
      </c>
      <c r="F33" s="268">
        <v>680.91532632000008</v>
      </c>
      <c r="G33" s="268">
        <v>916.59586782000008</v>
      </c>
      <c r="H33" s="268">
        <v>1092.7249409000001</v>
      </c>
      <c r="I33" s="268">
        <v>1248.1446427729998</v>
      </c>
      <c r="J33" s="268">
        <v>1400.8637714700001</v>
      </c>
      <c r="K33" s="268">
        <v>1007.9117859599999</v>
      </c>
      <c r="L33" s="268">
        <v>931.06439996000006</v>
      </c>
    </row>
    <row r="34" spans="1:13" x14ac:dyDescent="0.25">
      <c r="A34" s="267" t="s">
        <v>2</v>
      </c>
      <c r="B34" s="6"/>
      <c r="C34" s="268">
        <v>268.81595611</v>
      </c>
      <c r="D34" s="268">
        <v>290.47247284000008</v>
      </c>
      <c r="E34" s="268">
        <v>362.56104375999996</v>
      </c>
      <c r="F34" s="268">
        <v>400.59</v>
      </c>
      <c r="G34" s="268">
        <v>472.53899999999999</v>
      </c>
      <c r="H34" s="268">
        <v>552.45031314999994</v>
      </c>
      <c r="I34" s="268">
        <v>570.99383551000005</v>
      </c>
      <c r="J34" s="268">
        <v>429.54025361000004</v>
      </c>
      <c r="K34" s="268">
        <v>294.46446983999999</v>
      </c>
      <c r="L34" s="268">
        <v>296.03317700000002</v>
      </c>
    </row>
    <row r="35" spans="1:13" x14ac:dyDescent="0.25">
      <c r="A35" s="267" t="s">
        <v>1</v>
      </c>
      <c r="B35" s="6"/>
      <c r="C35" s="268">
        <v>799.79985194000005</v>
      </c>
      <c r="D35" s="268">
        <v>779.57092645</v>
      </c>
      <c r="E35" s="268">
        <v>693.78215600999999</v>
      </c>
      <c r="F35" s="268">
        <v>747.625</v>
      </c>
      <c r="G35" s="268">
        <v>716.14800000000002</v>
      </c>
      <c r="H35" s="268">
        <v>745.24482490999992</v>
      </c>
      <c r="I35" s="268">
        <v>756.55342876999998</v>
      </c>
      <c r="J35" s="268">
        <v>828.62848379999991</v>
      </c>
      <c r="K35" s="268">
        <v>772.16475710000009</v>
      </c>
      <c r="L35" s="268">
        <v>753.77813978999995</v>
      </c>
    </row>
    <row r="36" spans="1:13" x14ac:dyDescent="0.25">
      <c r="A36" s="267" t="s">
        <v>421</v>
      </c>
      <c r="B36" s="6"/>
      <c r="C36" s="278" t="s">
        <v>37</v>
      </c>
      <c r="D36" s="278" t="s">
        <v>37</v>
      </c>
      <c r="E36" s="278" t="s">
        <v>37</v>
      </c>
      <c r="F36" s="278" t="s">
        <v>37</v>
      </c>
      <c r="G36" s="278" t="s">
        <v>37</v>
      </c>
      <c r="H36" s="278" t="s">
        <v>37</v>
      </c>
      <c r="I36" s="278" t="s">
        <v>37</v>
      </c>
      <c r="J36" s="278" t="s">
        <v>37</v>
      </c>
      <c r="K36" s="278" t="s">
        <v>37</v>
      </c>
      <c r="L36" s="278" t="s">
        <v>37</v>
      </c>
    </row>
    <row r="37" spans="1:13" x14ac:dyDescent="0.25">
      <c r="A37" s="267" t="s">
        <v>38</v>
      </c>
      <c r="B37" s="6"/>
      <c r="C37" s="268">
        <v>1080.4679728800002</v>
      </c>
      <c r="D37" s="268">
        <v>934.07564124999988</v>
      </c>
      <c r="E37" s="268">
        <v>928.6467245099999</v>
      </c>
      <c r="F37" s="268">
        <v>1009.313</v>
      </c>
      <c r="G37" s="268">
        <v>1046.5830000000001</v>
      </c>
      <c r="H37" s="268">
        <v>1084.0763426289998</v>
      </c>
      <c r="I37" s="268">
        <v>1001.8053763199998</v>
      </c>
      <c r="J37" s="268">
        <v>1148.17934487</v>
      </c>
      <c r="K37" s="268">
        <v>814.58708537000007</v>
      </c>
      <c r="L37" s="268">
        <v>786.69643327999995</v>
      </c>
    </row>
    <row r="38" spans="1:13" x14ac:dyDescent="0.25">
      <c r="A38" s="265"/>
      <c r="B38" s="6"/>
      <c r="C38" s="268"/>
      <c r="D38" s="268"/>
      <c r="E38" s="268"/>
      <c r="F38" s="268"/>
      <c r="G38" s="268"/>
      <c r="H38" s="268"/>
      <c r="I38" s="268"/>
      <c r="J38" s="268"/>
      <c r="K38" s="268"/>
      <c r="L38" s="268"/>
    </row>
    <row r="39" spans="1:13" x14ac:dyDescent="0.25">
      <c r="A39" s="262" t="s">
        <v>0</v>
      </c>
      <c r="B39" s="8"/>
      <c r="C39" s="263">
        <v>470.7434120100001</v>
      </c>
      <c r="D39" s="263">
        <v>486.01464501000009</v>
      </c>
      <c r="E39" s="263">
        <v>817.33248915000001</v>
      </c>
      <c r="F39" s="263">
        <v>781.96199999999999</v>
      </c>
      <c r="G39" s="263">
        <v>596.01900000000001</v>
      </c>
      <c r="H39" s="263">
        <v>484.15647981000001</v>
      </c>
      <c r="I39" s="263">
        <v>765.32118557999991</v>
      </c>
      <c r="J39" s="263">
        <v>634.87837472000001</v>
      </c>
      <c r="K39" s="263">
        <v>235.24295483999995</v>
      </c>
      <c r="L39" s="263">
        <v>2738.2323469300004</v>
      </c>
    </row>
    <row r="40" spans="1:13" x14ac:dyDescent="0.25">
      <c r="A40" s="267"/>
      <c r="B40" s="6"/>
      <c r="C40" s="271"/>
      <c r="D40" s="271"/>
      <c r="E40" s="271"/>
      <c r="F40" s="271"/>
      <c r="G40" s="271"/>
      <c r="H40" s="271"/>
      <c r="I40" s="271"/>
      <c r="J40" s="271"/>
      <c r="K40" s="271"/>
      <c r="L40" s="271"/>
    </row>
    <row r="41" spans="1:13" x14ac:dyDescent="0.25">
      <c r="A41" s="272"/>
      <c r="B41" s="6"/>
      <c r="C41" s="271"/>
      <c r="D41" s="271"/>
      <c r="E41" s="271"/>
      <c r="F41" s="271"/>
      <c r="G41" s="271"/>
      <c r="H41" s="271"/>
      <c r="I41" s="271"/>
      <c r="J41" s="271"/>
      <c r="K41" s="271"/>
      <c r="L41" s="271"/>
    </row>
    <row r="42" spans="1:13" x14ac:dyDescent="0.25">
      <c r="A42" s="267"/>
      <c r="B42" s="6"/>
      <c r="C42" s="271"/>
      <c r="D42" s="271"/>
      <c r="E42" s="271"/>
      <c r="F42" s="271"/>
      <c r="G42" s="271"/>
      <c r="H42" s="271"/>
      <c r="I42" s="271"/>
      <c r="J42" s="271"/>
      <c r="K42" s="271"/>
      <c r="L42" s="271"/>
    </row>
    <row r="43" spans="1:13" x14ac:dyDescent="0.25">
      <c r="A43" s="273"/>
      <c r="B43" s="6"/>
      <c r="C43" s="271"/>
      <c r="D43" s="271"/>
      <c r="E43" s="271"/>
      <c r="F43" s="271"/>
      <c r="G43" s="271"/>
      <c r="H43" s="271"/>
      <c r="I43" s="271"/>
      <c r="J43" s="271"/>
      <c r="K43" s="271"/>
      <c r="L43" s="271"/>
    </row>
    <row r="44" spans="1:13" x14ac:dyDescent="0.25">
      <c r="A44" s="267"/>
      <c r="B44" s="6"/>
      <c r="C44" s="271"/>
      <c r="D44" s="271"/>
      <c r="E44" s="271"/>
      <c r="F44" s="271"/>
      <c r="G44" s="271"/>
      <c r="H44" s="271"/>
      <c r="I44" s="271"/>
      <c r="J44" s="271"/>
      <c r="K44" s="271"/>
      <c r="L44" s="271"/>
    </row>
    <row r="45" spans="1:13" x14ac:dyDescent="0.25">
      <c r="A45" s="267"/>
      <c r="B45" s="6"/>
      <c r="C45" s="271"/>
      <c r="D45" s="271"/>
      <c r="E45" s="271"/>
      <c r="F45" s="271"/>
      <c r="G45" s="271"/>
      <c r="H45" s="271"/>
      <c r="I45" s="271"/>
      <c r="J45" s="271"/>
      <c r="K45" s="271"/>
      <c r="L45" s="271"/>
    </row>
    <row r="46" spans="1:13" x14ac:dyDescent="0.25">
      <c r="A46" s="267"/>
      <c r="B46" s="6"/>
      <c r="C46" s="271"/>
      <c r="D46" s="271"/>
      <c r="E46" s="271"/>
      <c r="F46" s="271"/>
      <c r="G46" s="271"/>
      <c r="H46" s="271"/>
      <c r="I46" s="271"/>
      <c r="J46" s="271"/>
      <c r="K46" s="271"/>
      <c r="L46" s="271"/>
    </row>
    <row r="47" spans="1:13" x14ac:dyDescent="0.25">
      <c r="A47" s="274"/>
      <c r="B47" s="6"/>
      <c r="C47" s="271"/>
      <c r="D47" s="271"/>
      <c r="E47" s="271"/>
      <c r="F47" s="271"/>
      <c r="G47" s="271"/>
      <c r="H47" s="271"/>
      <c r="I47" s="271"/>
      <c r="J47" s="271"/>
      <c r="K47" s="271"/>
      <c r="L47" s="271"/>
    </row>
    <row r="48" spans="1:13" x14ac:dyDescent="0.25">
      <c r="M48" s="10"/>
    </row>
  </sheetData>
  <mergeCells count="2">
    <mergeCell ref="A1:L1"/>
    <mergeCell ref="A3:L3"/>
  </mergeCells>
  <pageMargins left="0.45" right="0.45" top="0.5" bottom="0.5" header="0.3" footer="0.3"/>
  <pageSetup scale="78" orientation="landscape"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2C8BD-439F-4659-8061-DA03EADF77B9}">
  <sheetPr>
    <pageSetUpPr fitToPage="1"/>
  </sheetPr>
  <dimension ref="A1:M48"/>
  <sheetViews>
    <sheetView zoomScaleNormal="100" workbookViewId="0">
      <selection activeCell="D44" sqref="D44"/>
    </sheetView>
  </sheetViews>
  <sheetFormatPr defaultRowHeight="15.75" x14ac:dyDescent="0.25"/>
  <cols>
    <col min="1" max="1" width="24.125" customWidth="1"/>
    <col min="2" max="2" width="2.125" customWidth="1"/>
    <col min="3" max="12" width="11.375" customWidth="1"/>
  </cols>
  <sheetData>
    <row r="1" spans="1:12" s="2" customFormat="1" ht="26.25" x14ac:dyDescent="0.4">
      <c r="A1" s="336" t="s">
        <v>40</v>
      </c>
      <c r="B1" s="336"/>
      <c r="C1" s="336"/>
      <c r="D1" s="336"/>
      <c r="E1" s="336"/>
      <c r="F1" s="336"/>
      <c r="G1" s="336"/>
      <c r="H1" s="336"/>
      <c r="I1" s="336"/>
      <c r="J1" s="336"/>
      <c r="K1" s="336"/>
      <c r="L1" s="336"/>
    </row>
    <row r="2" spans="1:12" ht="4.5" customHeight="1" x14ac:dyDescent="0.25">
      <c r="A2" s="257"/>
      <c r="B2" s="257"/>
      <c r="C2" s="257"/>
      <c r="D2" s="257"/>
      <c r="E2" s="257"/>
      <c r="F2" s="257"/>
      <c r="G2" s="257"/>
      <c r="H2" s="257"/>
      <c r="I2" s="257"/>
      <c r="J2" s="257"/>
      <c r="K2" s="257"/>
      <c r="L2" s="257"/>
    </row>
    <row r="3" spans="1:12" ht="18.75" customHeight="1" x14ac:dyDescent="0.3">
      <c r="A3" s="337" t="s">
        <v>502</v>
      </c>
      <c r="B3" s="337"/>
      <c r="C3" s="337"/>
      <c r="D3" s="337"/>
      <c r="E3" s="337"/>
      <c r="F3" s="337"/>
      <c r="G3" s="337"/>
      <c r="H3" s="337"/>
      <c r="I3" s="337"/>
      <c r="J3" s="337"/>
      <c r="K3" s="337"/>
      <c r="L3" s="337"/>
    </row>
    <row r="5" spans="1:12" x14ac:dyDescent="0.25">
      <c r="A5" s="5"/>
      <c r="B5" s="6"/>
      <c r="C5" s="258">
        <v>2011</v>
      </c>
      <c r="D5" s="258">
        <v>2012</v>
      </c>
      <c r="E5" s="258">
        <v>2013</v>
      </c>
      <c r="F5" s="258">
        <v>2014</v>
      </c>
      <c r="G5" s="258">
        <v>2015</v>
      </c>
      <c r="H5" s="258">
        <v>2016</v>
      </c>
      <c r="I5" s="258">
        <v>2017</v>
      </c>
      <c r="J5" s="258">
        <v>2018</v>
      </c>
      <c r="K5" s="258">
        <v>2019</v>
      </c>
      <c r="L5" s="258">
        <v>2020</v>
      </c>
    </row>
    <row r="6" spans="1:12" x14ac:dyDescent="0.25">
      <c r="A6" s="5"/>
      <c r="B6" s="6"/>
      <c r="C6" s="260"/>
      <c r="D6" s="260"/>
      <c r="E6" s="260"/>
      <c r="F6" s="260"/>
      <c r="G6" s="260"/>
      <c r="H6" s="260"/>
      <c r="I6" s="260"/>
      <c r="J6" s="260"/>
      <c r="K6" s="260"/>
      <c r="L6" s="260"/>
    </row>
    <row r="7" spans="1:12" ht="15.75" customHeight="1" x14ac:dyDescent="0.25">
      <c r="A7" s="262" t="s">
        <v>20</v>
      </c>
      <c r="B7" s="8"/>
      <c r="C7" s="263">
        <v>27497.217248240002</v>
      </c>
      <c r="D7" s="263">
        <v>27677.999395629999</v>
      </c>
      <c r="E7" s="263">
        <v>28646.945917339999</v>
      </c>
      <c r="F7" s="263">
        <v>28607.151710449998</v>
      </c>
      <c r="G7" s="263">
        <v>30592.50126845</v>
      </c>
      <c r="H7" s="263">
        <v>30901.581470550002</v>
      </c>
      <c r="I7" s="263">
        <v>31668.99968175</v>
      </c>
      <c r="J7" s="263">
        <v>34566.948148230003</v>
      </c>
      <c r="K7" s="263">
        <v>34857.878214689998</v>
      </c>
      <c r="L7" s="263">
        <v>32275.784729430001</v>
      </c>
    </row>
    <row r="8" spans="1:12" x14ac:dyDescent="0.25">
      <c r="A8" s="265"/>
      <c r="B8" s="6"/>
      <c r="C8" s="276"/>
      <c r="D8" s="276"/>
      <c r="E8" s="276"/>
      <c r="F8" s="276"/>
      <c r="G8" s="276"/>
      <c r="H8" s="276"/>
      <c r="I8" s="276"/>
      <c r="J8" s="276"/>
      <c r="K8" s="276"/>
      <c r="L8" s="276"/>
    </row>
    <row r="9" spans="1:12" x14ac:dyDescent="0.25">
      <c r="A9" s="262" t="s">
        <v>19</v>
      </c>
      <c r="B9" s="8"/>
      <c r="C9" s="263">
        <v>26460.62124859</v>
      </c>
      <c r="D9" s="263">
        <v>27148.528188329998</v>
      </c>
      <c r="E9" s="263">
        <v>28067.162709369994</v>
      </c>
      <c r="F9" s="263">
        <v>28098.06332514</v>
      </c>
      <c r="G9" s="263">
        <v>29492.31880506</v>
      </c>
      <c r="H9" s="263">
        <v>30257.820156739999</v>
      </c>
      <c r="I9" s="263">
        <v>30752.317643760001</v>
      </c>
      <c r="J9" s="263">
        <v>32003.401422949999</v>
      </c>
      <c r="K9" s="263">
        <v>34056.304159580002</v>
      </c>
      <c r="L9" s="263">
        <v>31610.853975850001</v>
      </c>
    </row>
    <row r="10" spans="1:12" x14ac:dyDescent="0.25">
      <c r="A10" s="265"/>
      <c r="B10" s="6"/>
      <c r="C10" s="277"/>
      <c r="D10" s="277"/>
      <c r="E10" s="277"/>
      <c r="F10" s="277"/>
      <c r="G10" s="277"/>
      <c r="H10" s="277"/>
      <c r="I10" s="277"/>
      <c r="J10" s="277"/>
      <c r="K10" s="277"/>
      <c r="L10" s="277"/>
    </row>
    <row r="11" spans="1:12" x14ac:dyDescent="0.25">
      <c r="A11" s="262" t="s">
        <v>18</v>
      </c>
      <c r="B11" s="8"/>
      <c r="C11" s="263">
        <v>4059.1188316599996</v>
      </c>
      <c r="D11" s="263">
        <v>4116.4579268799998</v>
      </c>
      <c r="E11" s="263">
        <v>4575.4647385500002</v>
      </c>
      <c r="F11" s="263">
        <v>4568.603185519999</v>
      </c>
      <c r="G11" s="263">
        <v>4871.03116821</v>
      </c>
      <c r="H11" s="263">
        <v>4982.766115800001</v>
      </c>
      <c r="I11" s="263">
        <v>4780.9780512799998</v>
      </c>
      <c r="J11" s="263">
        <v>4888.7035739899993</v>
      </c>
      <c r="K11" s="263">
        <v>5510.7970402399997</v>
      </c>
      <c r="L11" s="263">
        <v>4839.0078263999994</v>
      </c>
    </row>
    <row r="12" spans="1:12" x14ac:dyDescent="0.25">
      <c r="A12" s="267" t="s">
        <v>17</v>
      </c>
      <c r="B12" s="6"/>
      <c r="C12" s="268">
        <v>1.8451604499999998</v>
      </c>
      <c r="D12" s="268">
        <v>4.4421868200000008</v>
      </c>
      <c r="E12" s="268">
        <v>3.4455715100000051</v>
      </c>
      <c r="F12" s="268">
        <v>0.74280772000000028</v>
      </c>
      <c r="G12" s="268">
        <v>11.18329003</v>
      </c>
      <c r="H12" s="268">
        <v>1.6369007700000002</v>
      </c>
      <c r="I12" s="268">
        <v>2.8140781800000005</v>
      </c>
      <c r="J12" s="268">
        <v>3.7581322799999999</v>
      </c>
      <c r="K12" s="268">
        <v>2.4690588</v>
      </c>
      <c r="L12" s="268">
        <v>3.5802839900000007</v>
      </c>
    </row>
    <row r="13" spans="1:12" x14ac:dyDescent="0.25">
      <c r="A13" s="267" t="s">
        <v>16</v>
      </c>
      <c r="B13" s="6"/>
      <c r="C13" s="268">
        <v>2131.4507416800002</v>
      </c>
      <c r="D13" s="268">
        <v>2022.4010998499998</v>
      </c>
      <c r="E13" s="268">
        <v>2423.44073862</v>
      </c>
      <c r="F13" s="268">
        <v>2501.6350287899995</v>
      </c>
      <c r="G13" s="268">
        <v>2811.4840289200006</v>
      </c>
      <c r="H13" s="268">
        <v>2842.3875736300001</v>
      </c>
      <c r="I13" s="268">
        <v>2751.4733248299999</v>
      </c>
      <c r="J13" s="268">
        <v>2879.0238037199993</v>
      </c>
      <c r="K13" s="268">
        <v>3397.5428628499999</v>
      </c>
      <c r="L13" s="268">
        <v>2826.8806117699996</v>
      </c>
    </row>
    <row r="14" spans="1:12" x14ac:dyDescent="0.25">
      <c r="A14" s="267" t="s">
        <v>34</v>
      </c>
      <c r="B14" s="6"/>
      <c r="C14" s="268">
        <v>1225.1634825599999</v>
      </c>
      <c r="D14" s="268">
        <v>1330.02304491</v>
      </c>
      <c r="E14" s="268">
        <v>1306.2713146799999</v>
      </c>
      <c r="F14" s="268">
        <v>1279.2293740800003</v>
      </c>
      <c r="G14" s="268">
        <v>1261.8202208299997</v>
      </c>
      <c r="H14" s="268">
        <v>1304.9065779100001</v>
      </c>
      <c r="I14" s="268">
        <v>1230.5356678300002</v>
      </c>
      <c r="J14" s="268">
        <v>1149.9338072900002</v>
      </c>
      <c r="K14" s="268">
        <v>1250.05171847</v>
      </c>
      <c r="L14" s="268">
        <v>1104.2610321700001</v>
      </c>
    </row>
    <row r="15" spans="1:12" x14ac:dyDescent="0.25">
      <c r="A15" s="267" t="s">
        <v>35</v>
      </c>
      <c r="B15" s="6"/>
      <c r="C15" s="268">
        <v>34.433669270000003</v>
      </c>
      <c r="D15" s="268">
        <v>28.72074778</v>
      </c>
      <c r="E15" s="268">
        <v>43.883511540000001</v>
      </c>
      <c r="F15" s="268">
        <v>37.048158209999997</v>
      </c>
      <c r="G15" s="268">
        <v>38.156911860000001</v>
      </c>
      <c r="H15" s="268">
        <v>39.211217009999991</v>
      </c>
      <c r="I15" s="268">
        <v>40.185118519999996</v>
      </c>
      <c r="J15" s="268">
        <v>33.81669119</v>
      </c>
      <c r="K15" s="268">
        <v>36.292603889999995</v>
      </c>
      <c r="L15" s="268">
        <v>37.821654720000005</v>
      </c>
    </row>
    <row r="16" spans="1:12" x14ac:dyDescent="0.25">
      <c r="A16" s="267" t="s">
        <v>36</v>
      </c>
      <c r="B16" s="6"/>
      <c r="C16" s="268">
        <v>428.59431255000004</v>
      </c>
      <c r="D16" s="268">
        <v>458.40854461999999</v>
      </c>
      <c r="E16" s="268">
        <v>446.9458707</v>
      </c>
      <c r="F16" s="268">
        <v>432.07322765000004</v>
      </c>
      <c r="G16" s="268">
        <v>454.3072621899999</v>
      </c>
      <c r="H16" s="268">
        <v>464.62645221999998</v>
      </c>
      <c r="I16" s="268">
        <v>433.42583944</v>
      </c>
      <c r="J16" s="268">
        <v>450.85680629000001</v>
      </c>
      <c r="K16" s="268">
        <v>444.30257175000003</v>
      </c>
      <c r="L16" s="268">
        <v>473.57867168000001</v>
      </c>
    </row>
    <row r="17" spans="1:12" x14ac:dyDescent="0.25">
      <c r="A17" s="267" t="s">
        <v>419</v>
      </c>
      <c r="B17" s="6"/>
      <c r="C17" s="268">
        <v>226.52441583000001</v>
      </c>
      <c r="D17" s="268">
        <v>258.04842086999997</v>
      </c>
      <c r="E17" s="268">
        <v>337.0073165</v>
      </c>
      <c r="F17" s="268">
        <v>307.19436444999997</v>
      </c>
      <c r="G17" s="268">
        <v>281.00164754000002</v>
      </c>
      <c r="H17" s="268">
        <v>313.95190242999996</v>
      </c>
      <c r="I17" s="268">
        <v>302.20291270999991</v>
      </c>
      <c r="J17" s="268">
        <v>339.53423673999998</v>
      </c>
      <c r="K17" s="268">
        <v>352.16219222999996</v>
      </c>
      <c r="L17" s="268">
        <v>369.78370435000005</v>
      </c>
    </row>
    <row r="18" spans="1:12" x14ac:dyDescent="0.25">
      <c r="A18" s="267" t="s">
        <v>420</v>
      </c>
      <c r="B18" s="6"/>
      <c r="C18" s="268">
        <v>11.10704932</v>
      </c>
      <c r="D18" s="268">
        <v>14.41388203</v>
      </c>
      <c r="E18" s="268">
        <v>14.470415000000003</v>
      </c>
      <c r="F18" s="268">
        <v>10.680224620000001</v>
      </c>
      <c r="G18" s="268">
        <v>13.077806839999999</v>
      </c>
      <c r="H18" s="268">
        <v>16.045491829999996</v>
      </c>
      <c r="I18" s="268">
        <v>20.341109769999999</v>
      </c>
      <c r="J18" s="268">
        <v>31.780096479999997</v>
      </c>
      <c r="K18" s="268">
        <v>27.976032250000003</v>
      </c>
      <c r="L18" s="268">
        <v>23.101867720000005</v>
      </c>
    </row>
    <row r="19" spans="1:12" x14ac:dyDescent="0.25">
      <c r="A19" s="265"/>
      <c r="B19" s="6"/>
      <c r="C19" s="268"/>
      <c r="D19" s="268"/>
      <c r="E19" s="268"/>
      <c r="F19" s="268"/>
      <c r="G19" s="268"/>
      <c r="H19" s="268"/>
      <c r="I19" s="268"/>
      <c r="J19" s="268"/>
      <c r="K19" s="268"/>
      <c r="L19" s="268"/>
    </row>
    <row r="20" spans="1:12" x14ac:dyDescent="0.25">
      <c r="A20" s="262" t="s">
        <v>15</v>
      </c>
      <c r="B20" s="8"/>
      <c r="C20" s="263">
        <v>9973.2520796499994</v>
      </c>
      <c r="D20" s="263">
        <v>10166.21977249</v>
      </c>
      <c r="E20" s="263">
        <v>10254.195578820001</v>
      </c>
      <c r="F20" s="263">
        <v>10452.536512740002</v>
      </c>
      <c r="G20" s="263">
        <v>10779.198908419998</v>
      </c>
      <c r="H20" s="263">
        <v>11079.703099679999</v>
      </c>
      <c r="I20" s="263">
        <v>11736.198583949999</v>
      </c>
      <c r="J20" s="263">
        <v>12094.353828649999</v>
      </c>
      <c r="K20" s="263">
        <v>12753.752453139998</v>
      </c>
      <c r="L20" s="263">
        <v>12258.297614039999</v>
      </c>
    </row>
    <row r="21" spans="1:12" x14ac:dyDescent="0.25">
      <c r="A21" s="269" t="s">
        <v>14</v>
      </c>
      <c r="B21" s="9"/>
      <c r="C21" s="270">
        <v>8590.21701029</v>
      </c>
      <c r="D21" s="270">
        <v>8772.2657855399993</v>
      </c>
      <c r="E21" s="270">
        <v>8893.7147049099985</v>
      </c>
      <c r="F21" s="270">
        <v>9129.62142881</v>
      </c>
      <c r="G21" s="270">
        <v>9493.1069738999977</v>
      </c>
      <c r="H21" s="270">
        <v>9795.1889996699992</v>
      </c>
      <c r="I21" s="270">
        <v>10004.45927041</v>
      </c>
      <c r="J21" s="270">
        <v>10381.35966736</v>
      </c>
      <c r="K21" s="270">
        <v>11099.647971389999</v>
      </c>
      <c r="L21" s="270">
        <v>10817.807636449999</v>
      </c>
    </row>
    <row r="22" spans="1:12" x14ac:dyDescent="0.25">
      <c r="A22" s="267" t="s">
        <v>13</v>
      </c>
      <c r="B22" s="6"/>
      <c r="C22" s="268">
        <v>7527.3543172399995</v>
      </c>
      <c r="D22" s="268">
        <v>7611.6514160200004</v>
      </c>
      <c r="E22" s="268">
        <v>7726.1332813099998</v>
      </c>
      <c r="F22" s="268">
        <v>7892.0413120200001</v>
      </c>
      <c r="G22" s="268">
        <v>8166.8905360499994</v>
      </c>
      <c r="H22" s="268">
        <v>8447.9510331600013</v>
      </c>
      <c r="I22" s="268">
        <v>8637.6814624899998</v>
      </c>
      <c r="J22" s="268">
        <v>8988.6603023800017</v>
      </c>
      <c r="K22" s="268">
        <v>9616.0401706199991</v>
      </c>
      <c r="L22" s="268">
        <v>9452.8484446700004</v>
      </c>
    </row>
    <row r="23" spans="1:12" x14ac:dyDescent="0.25">
      <c r="A23" s="267" t="s">
        <v>12</v>
      </c>
      <c r="B23" s="6"/>
      <c r="C23" s="268">
        <v>1062.86269305</v>
      </c>
      <c r="D23" s="268">
        <v>1160.6143695199999</v>
      </c>
      <c r="E23" s="268">
        <v>1167.5814235999999</v>
      </c>
      <c r="F23" s="268">
        <v>1237.5801167900001</v>
      </c>
      <c r="G23" s="268">
        <v>1326.2164378499999</v>
      </c>
      <c r="H23" s="268">
        <v>1347.23796651</v>
      </c>
      <c r="I23" s="268">
        <v>1366.7778079199998</v>
      </c>
      <c r="J23" s="268">
        <v>1392.6993649799999</v>
      </c>
      <c r="K23" s="268">
        <v>1483.60780077</v>
      </c>
      <c r="L23" s="268">
        <v>1364.9591917799999</v>
      </c>
    </row>
    <row r="24" spans="1:12" x14ac:dyDescent="0.25">
      <c r="A24" s="267" t="s">
        <v>11</v>
      </c>
      <c r="B24" s="6"/>
      <c r="C24" s="268">
        <v>1075.36594034</v>
      </c>
      <c r="D24" s="268">
        <v>1069.90706439</v>
      </c>
      <c r="E24" s="268">
        <v>1024.0808912699999</v>
      </c>
      <c r="F24" s="268">
        <v>976.90757543000018</v>
      </c>
      <c r="G24" s="268">
        <v>927.20542411999998</v>
      </c>
      <c r="H24" s="268">
        <v>911.51205987000003</v>
      </c>
      <c r="I24" s="268">
        <v>1261.5723366499999</v>
      </c>
      <c r="J24" s="268">
        <v>1198.2515895700001</v>
      </c>
      <c r="K24" s="268">
        <v>1118.7641234800001</v>
      </c>
      <c r="L24" s="268">
        <v>924.34136035999995</v>
      </c>
    </row>
    <row r="25" spans="1:12" x14ac:dyDescent="0.25">
      <c r="A25" s="267" t="s">
        <v>10</v>
      </c>
      <c r="B25" s="6"/>
      <c r="C25" s="278" t="s">
        <v>37</v>
      </c>
      <c r="D25" s="278" t="s">
        <v>37</v>
      </c>
      <c r="E25" s="278" t="s">
        <v>37</v>
      </c>
      <c r="F25" s="278" t="s">
        <v>37</v>
      </c>
      <c r="G25" s="278" t="s">
        <v>37</v>
      </c>
      <c r="H25" s="278" t="s">
        <v>37</v>
      </c>
      <c r="I25" s="278">
        <v>83.914865040000009</v>
      </c>
      <c r="J25" s="278">
        <v>119.11974964999999</v>
      </c>
      <c r="K25" s="268">
        <v>129.93018587</v>
      </c>
      <c r="L25" s="268">
        <v>127.27415725</v>
      </c>
    </row>
    <row r="26" spans="1:12" x14ac:dyDescent="0.25">
      <c r="A26" s="267" t="s">
        <v>9</v>
      </c>
      <c r="B26" s="6"/>
      <c r="C26" s="268">
        <v>25.92304511</v>
      </c>
      <c r="D26" s="268">
        <v>25.90272319</v>
      </c>
      <c r="E26" s="268">
        <v>25.152191059999996</v>
      </c>
      <c r="F26" s="268">
        <v>25.09592876</v>
      </c>
      <c r="G26" s="268">
        <v>24.47281581</v>
      </c>
      <c r="H26" s="268">
        <v>24.946268029999995</v>
      </c>
      <c r="I26" s="268">
        <v>24.395794849999998</v>
      </c>
      <c r="J26" s="268">
        <v>24.11530672</v>
      </c>
      <c r="K26" s="268">
        <v>23.534017850000001</v>
      </c>
      <c r="L26" s="268">
        <v>23.166992449999995</v>
      </c>
    </row>
    <row r="27" spans="1:12" x14ac:dyDescent="0.25">
      <c r="A27" s="267" t="s">
        <v>8</v>
      </c>
      <c r="B27" s="6"/>
      <c r="C27" s="268">
        <v>281.74608391000004</v>
      </c>
      <c r="D27" s="268">
        <v>298.14419937000002</v>
      </c>
      <c r="E27" s="268">
        <v>311.24779157999996</v>
      </c>
      <c r="F27" s="268">
        <v>320.91157974000004</v>
      </c>
      <c r="G27" s="268">
        <v>334.41369459000003</v>
      </c>
      <c r="H27" s="268">
        <v>348.05577210999996</v>
      </c>
      <c r="I27" s="268">
        <v>361.85631699999993</v>
      </c>
      <c r="J27" s="268">
        <v>371.50751534999995</v>
      </c>
      <c r="K27" s="268">
        <v>381.87615455000002</v>
      </c>
      <c r="L27" s="268">
        <v>365.70746753000003</v>
      </c>
    </row>
    <row r="28" spans="1:12" x14ac:dyDescent="0.25">
      <c r="A28" s="265"/>
      <c r="B28" s="6"/>
      <c r="C28" s="268"/>
      <c r="D28" s="268"/>
      <c r="E28" s="268"/>
      <c r="F28" s="268"/>
      <c r="G28" s="268"/>
      <c r="H28" s="268"/>
      <c r="I28" s="268"/>
      <c r="J28" s="268"/>
      <c r="K28" s="268"/>
      <c r="L28" s="268"/>
    </row>
    <row r="29" spans="1:12" x14ac:dyDescent="0.25">
      <c r="A29" s="262" t="s">
        <v>7</v>
      </c>
      <c r="B29" s="8"/>
      <c r="C29" s="263">
        <v>12428.250337279998</v>
      </c>
      <c r="D29" s="263">
        <v>12865.850488959999</v>
      </c>
      <c r="E29" s="263">
        <v>13237.502391999999</v>
      </c>
      <c r="F29" s="263">
        <v>13076.92362688</v>
      </c>
      <c r="G29" s="263">
        <v>13842.088728430002</v>
      </c>
      <c r="H29" s="263">
        <v>14195.350970419999</v>
      </c>
      <c r="I29" s="263">
        <v>14235.141008529998</v>
      </c>
      <c r="J29" s="263">
        <v>15020.344020310002</v>
      </c>
      <c r="K29" s="263">
        <v>15791.754666200002</v>
      </c>
      <c r="L29" s="263">
        <v>14513.54853541</v>
      </c>
    </row>
    <row r="30" spans="1:12" x14ac:dyDescent="0.25">
      <c r="A30" s="269" t="s">
        <v>6</v>
      </c>
      <c r="B30" s="9"/>
      <c r="C30" s="270">
        <v>10435.705721919998</v>
      </c>
      <c r="D30" s="270">
        <v>10800.52739684</v>
      </c>
      <c r="E30" s="270">
        <v>11371.244609379999</v>
      </c>
      <c r="F30" s="270">
        <v>11437.303848420001</v>
      </c>
      <c r="G30" s="270">
        <v>12107.375772880001</v>
      </c>
      <c r="H30" s="270">
        <v>12505.963564059999</v>
      </c>
      <c r="I30" s="270">
        <v>12664.373231920001</v>
      </c>
      <c r="J30" s="270">
        <v>13398.954874200001</v>
      </c>
      <c r="K30" s="270">
        <v>14095.521768830002</v>
      </c>
      <c r="L30" s="270">
        <v>12835.000446980001</v>
      </c>
    </row>
    <row r="31" spans="1:12" x14ac:dyDescent="0.25">
      <c r="A31" s="267" t="s">
        <v>5</v>
      </c>
      <c r="B31" s="6"/>
      <c r="C31" s="268">
        <v>8013.4549097199997</v>
      </c>
      <c r="D31" s="268">
        <v>8296.3282122500004</v>
      </c>
      <c r="E31" s="268">
        <v>8522.9036079399993</v>
      </c>
      <c r="F31" s="268">
        <v>8743.8199172900004</v>
      </c>
      <c r="G31" s="268">
        <v>9071.716856179999</v>
      </c>
      <c r="H31" s="268">
        <v>9390.9765506299991</v>
      </c>
      <c r="I31" s="268">
        <v>9614.4555015999995</v>
      </c>
      <c r="J31" s="268">
        <v>10036.509826119998</v>
      </c>
      <c r="K31" s="268">
        <v>10443.898793390001</v>
      </c>
      <c r="L31" s="268">
        <v>10542.757904520002</v>
      </c>
    </row>
    <row r="32" spans="1:12" x14ac:dyDescent="0.25">
      <c r="A32" s="267" t="s">
        <v>4</v>
      </c>
      <c r="B32" s="6"/>
      <c r="C32" s="268">
        <v>1380.5340927699999</v>
      </c>
      <c r="D32" s="268">
        <v>1381.9242497600001</v>
      </c>
      <c r="E32" s="268">
        <v>1493.6145005799997</v>
      </c>
      <c r="F32" s="268">
        <v>1493.34319074</v>
      </c>
      <c r="G32" s="268">
        <v>1641.6953279699999</v>
      </c>
      <c r="H32" s="268">
        <v>1773.1138418700004</v>
      </c>
      <c r="I32" s="268">
        <v>1735.6534345799996</v>
      </c>
      <c r="J32" s="268">
        <v>2019.8918534799996</v>
      </c>
      <c r="K32" s="268">
        <v>1922.3985888499999</v>
      </c>
      <c r="L32" s="268">
        <v>1528.5598033199999</v>
      </c>
    </row>
    <row r="33" spans="1:13" x14ac:dyDescent="0.25">
      <c r="A33" s="267" t="s">
        <v>3</v>
      </c>
      <c r="B33" s="6"/>
      <c r="C33" s="268">
        <v>1041.71671943</v>
      </c>
      <c r="D33" s="268">
        <v>1122.2749348299999</v>
      </c>
      <c r="E33" s="268">
        <v>1354.72650086</v>
      </c>
      <c r="F33" s="268">
        <v>1200.14074039</v>
      </c>
      <c r="G33" s="268">
        <v>1393.9635887299999</v>
      </c>
      <c r="H33" s="268">
        <v>1341.8731715599999</v>
      </c>
      <c r="I33" s="268">
        <v>1314.2642957400001</v>
      </c>
      <c r="J33" s="268">
        <v>1342.5531945999999</v>
      </c>
      <c r="K33" s="268">
        <v>1729.22438659</v>
      </c>
      <c r="L33" s="268">
        <v>763.68273913999997</v>
      </c>
    </row>
    <row r="34" spans="1:13" x14ac:dyDescent="0.25">
      <c r="A34" s="267" t="s">
        <v>2</v>
      </c>
      <c r="B34" s="6"/>
      <c r="C34" s="268">
        <v>279.15089147000003</v>
      </c>
      <c r="D34" s="268">
        <v>292.15239932999998</v>
      </c>
      <c r="E34" s="268">
        <v>338.74488817000002</v>
      </c>
      <c r="F34" s="268">
        <v>375.40818440000004</v>
      </c>
      <c r="G34" s="268">
        <v>413.77895976000002</v>
      </c>
      <c r="H34" s="268">
        <v>481.71995185000003</v>
      </c>
      <c r="I34" s="268">
        <v>478.00543053000007</v>
      </c>
      <c r="J34" s="268">
        <v>514.4407291</v>
      </c>
      <c r="K34" s="268">
        <v>533.98096751000003</v>
      </c>
      <c r="L34" s="268">
        <v>497.79232431000008</v>
      </c>
    </row>
    <row r="35" spans="1:13" x14ac:dyDescent="0.25">
      <c r="A35" s="267" t="s">
        <v>1</v>
      </c>
      <c r="B35" s="6"/>
      <c r="C35" s="268">
        <v>805.21423577000007</v>
      </c>
      <c r="D35" s="268">
        <v>827.68223441999999</v>
      </c>
      <c r="E35" s="268">
        <v>845.2582645</v>
      </c>
      <c r="F35" s="268">
        <v>877.42307225999991</v>
      </c>
      <c r="G35" s="268">
        <v>1002.25916664</v>
      </c>
      <c r="H35" s="268">
        <v>962.23354399000004</v>
      </c>
      <c r="I35" s="268">
        <v>977.92739647000008</v>
      </c>
      <c r="J35" s="268">
        <v>1019.32327829</v>
      </c>
      <c r="K35" s="268">
        <v>1053.58755722</v>
      </c>
      <c r="L35" s="268">
        <v>1082.03799082</v>
      </c>
    </row>
    <row r="36" spans="1:13" x14ac:dyDescent="0.25">
      <c r="A36" s="267" t="s">
        <v>421</v>
      </c>
      <c r="B36" s="6"/>
      <c r="C36" s="278">
        <v>68.662830889999995</v>
      </c>
      <c r="D36" s="278">
        <v>95.029103830000011</v>
      </c>
      <c r="E36" s="268">
        <v>88.679402139999993</v>
      </c>
      <c r="F36" s="268">
        <v>90.45082763000002</v>
      </c>
      <c r="G36" s="268">
        <v>95.921223440000006</v>
      </c>
      <c r="H36" s="268">
        <v>100.20024914</v>
      </c>
      <c r="I36" s="268">
        <v>120.61146272000001</v>
      </c>
      <c r="J36" s="268">
        <v>123.05875766</v>
      </c>
      <c r="K36" s="268">
        <v>131.67287034</v>
      </c>
      <c r="L36" s="268">
        <v>143.02201665000001</v>
      </c>
    </row>
    <row r="37" spans="1:13" x14ac:dyDescent="0.25">
      <c r="A37" s="267" t="s">
        <v>38</v>
      </c>
      <c r="B37" s="6"/>
      <c r="C37" s="268">
        <v>839.51665722999996</v>
      </c>
      <c r="D37" s="268">
        <v>850.45935454000016</v>
      </c>
      <c r="E37" s="268">
        <v>593.57522780999989</v>
      </c>
      <c r="F37" s="268">
        <v>296.33769417000002</v>
      </c>
      <c r="G37" s="268">
        <v>222.75360570999999</v>
      </c>
      <c r="H37" s="268">
        <v>145.23366138</v>
      </c>
      <c r="I37" s="268">
        <v>-5.7765131099999998</v>
      </c>
      <c r="J37" s="268">
        <v>-35.433618939999995</v>
      </c>
      <c r="K37" s="268">
        <v>-23.008497699999999</v>
      </c>
      <c r="L37" s="268">
        <v>-44.304243349999986</v>
      </c>
    </row>
    <row r="38" spans="1:13" x14ac:dyDescent="0.25">
      <c r="A38" s="265"/>
      <c r="B38" s="6"/>
      <c r="C38" s="268"/>
      <c r="D38" s="268"/>
      <c r="E38" s="268"/>
      <c r="F38" s="268"/>
      <c r="G38" s="268"/>
      <c r="H38" s="268"/>
      <c r="I38" s="268"/>
      <c r="J38" s="268"/>
      <c r="K38" s="268"/>
      <c r="L38" s="268"/>
    </row>
    <row r="39" spans="1:13" x14ac:dyDescent="0.25">
      <c r="A39" s="262" t="s">
        <v>0</v>
      </c>
      <c r="B39" s="8"/>
      <c r="C39" s="263">
        <v>1036.5959996500001</v>
      </c>
      <c r="D39" s="263">
        <v>529.47120730000006</v>
      </c>
      <c r="E39" s="263">
        <v>579.78320797000003</v>
      </c>
      <c r="F39" s="263">
        <v>509.08838530999992</v>
      </c>
      <c r="G39" s="263">
        <v>1100.1824633900001</v>
      </c>
      <c r="H39" s="263">
        <v>643.76111045000016</v>
      </c>
      <c r="I39" s="263">
        <v>916.68203799000003</v>
      </c>
      <c r="J39" s="263">
        <v>2563.5467252800004</v>
      </c>
      <c r="K39" s="263">
        <v>801.5740551099999</v>
      </c>
      <c r="L39" s="263">
        <v>664.93075357999999</v>
      </c>
    </row>
    <row r="40" spans="1:13" x14ac:dyDescent="0.25">
      <c r="A40" s="267"/>
      <c r="B40" s="6"/>
      <c r="C40" s="271"/>
      <c r="D40" s="271"/>
      <c r="E40" s="271"/>
      <c r="F40" s="271"/>
      <c r="G40" s="271"/>
      <c r="H40" s="271"/>
      <c r="I40" s="271"/>
      <c r="J40" s="271"/>
      <c r="K40" s="271"/>
      <c r="L40" s="271"/>
    </row>
    <row r="41" spans="1:13" x14ac:dyDescent="0.25">
      <c r="A41" s="272"/>
      <c r="B41" s="6"/>
      <c r="C41" s="271"/>
      <c r="D41" s="271"/>
      <c r="E41" s="271"/>
      <c r="F41" s="271"/>
      <c r="G41" s="271"/>
      <c r="H41" s="271"/>
      <c r="I41" s="271"/>
      <c r="J41" s="271"/>
      <c r="K41" s="271"/>
      <c r="L41" s="271"/>
    </row>
    <row r="42" spans="1:13" x14ac:dyDescent="0.25">
      <c r="A42" s="267"/>
      <c r="B42" s="6"/>
      <c r="C42" s="271"/>
      <c r="D42" s="271"/>
      <c r="E42" s="271"/>
      <c r="F42" s="271"/>
      <c r="G42" s="271"/>
      <c r="H42" s="271"/>
      <c r="I42" s="271"/>
      <c r="J42" s="271"/>
      <c r="K42" s="271"/>
      <c r="L42" s="271"/>
    </row>
    <row r="43" spans="1:13" x14ac:dyDescent="0.25">
      <c r="A43" s="273"/>
      <c r="B43" s="6"/>
      <c r="C43" s="271"/>
      <c r="D43" s="271"/>
      <c r="E43" s="271"/>
      <c r="F43" s="271"/>
      <c r="G43" s="271"/>
      <c r="H43" s="271"/>
      <c r="I43" s="271"/>
      <c r="J43" s="271"/>
      <c r="K43" s="271"/>
      <c r="L43" s="271"/>
    </row>
    <row r="44" spans="1:13" x14ac:dyDescent="0.25">
      <c r="A44" s="267"/>
      <c r="B44" s="6"/>
      <c r="C44" s="271"/>
      <c r="D44" s="271"/>
      <c r="E44" s="271"/>
      <c r="F44" s="271"/>
      <c r="G44" s="271"/>
      <c r="H44" s="271"/>
      <c r="I44" s="271"/>
      <c r="J44" s="271"/>
      <c r="K44" s="271"/>
      <c r="L44" s="271"/>
    </row>
    <row r="45" spans="1:13" x14ac:dyDescent="0.25">
      <c r="A45" s="267"/>
      <c r="B45" s="6"/>
      <c r="C45" s="271"/>
      <c r="D45" s="271"/>
      <c r="E45" s="271"/>
      <c r="F45" s="271"/>
      <c r="G45" s="271"/>
      <c r="H45" s="271"/>
      <c r="I45" s="271"/>
      <c r="J45" s="271"/>
      <c r="K45" s="271"/>
      <c r="L45" s="271"/>
    </row>
    <row r="46" spans="1:13" x14ac:dyDescent="0.25">
      <c r="A46" s="267"/>
      <c r="B46" s="6"/>
      <c r="C46" s="6"/>
      <c r="D46" s="6"/>
      <c r="E46" s="6"/>
      <c r="F46" s="6"/>
      <c r="G46" s="6"/>
      <c r="H46" s="6"/>
      <c r="I46" s="6"/>
      <c r="J46" s="6"/>
      <c r="K46" s="6"/>
      <c r="L46" s="6"/>
    </row>
    <row r="47" spans="1:13" x14ac:dyDescent="0.25">
      <c r="A47" s="274"/>
      <c r="C47" s="271"/>
      <c r="D47" s="271"/>
      <c r="E47" s="271"/>
      <c r="F47" s="271"/>
      <c r="G47" s="271"/>
      <c r="H47" s="271"/>
      <c r="I47" s="271"/>
      <c r="J47" s="271"/>
      <c r="K47" s="271"/>
      <c r="L47" s="271"/>
    </row>
    <row r="48" spans="1:13" x14ac:dyDescent="0.25">
      <c r="M48" s="10"/>
    </row>
  </sheetData>
  <mergeCells count="2">
    <mergeCell ref="A1:L1"/>
    <mergeCell ref="A3:L3"/>
  </mergeCells>
  <pageMargins left="0.45" right="0.45" top="0.5" bottom="0.5" header="0.3" footer="0.3"/>
  <pageSetup scale="78" orientation="landscape"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EFD1E-5286-4909-81A8-2F6F81213FC8}">
  <sheetPr>
    <pageSetUpPr fitToPage="1"/>
  </sheetPr>
  <dimension ref="A1:K44"/>
  <sheetViews>
    <sheetView zoomScaleNormal="100" workbookViewId="0">
      <selection activeCell="A43" sqref="A43"/>
    </sheetView>
  </sheetViews>
  <sheetFormatPr defaultRowHeight="15.75" x14ac:dyDescent="0.25"/>
  <cols>
    <col min="1" max="1" width="75.25" customWidth="1"/>
    <col min="2" max="2" width="7.5" customWidth="1"/>
    <col min="3" max="3" width="11.25" bestFit="1" customWidth="1"/>
    <col min="4" max="4" width="6.25" customWidth="1"/>
    <col min="5" max="5" width="14.125" bestFit="1" customWidth="1"/>
    <col min="6" max="6" width="6.25" customWidth="1"/>
    <col min="7" max="7" width="10.625" customWidth="1"/>
    <col min="8" max="8" width="8.75" customWidth="1"/>
    <col min="10" max="10" width="9" style="279"/>
  </cols>
  <sheetData>
    <row r="1" spans="1:11" s="2" customFormat="1" ht="26.25" x14ac:dyDescent="0.4">
      <c r="A1" s="336" t="s">
        <v>40</v>
      </c>
      <c r="B1" s="336"/>
      <c r="C1" s="336"/>
      <c r="D1" s="336"/>
      <c r="E1" s="336"/>
      <c r="F1" s="336"/>
      <c r="G1" s="336"/>
      <c r="H1" s="336"/>
      <c r="J1" s="279"/>
    </row>
    <row r="2" spans="1:11" ht="4.5" customHeight="1" x14ac:dyDescent="0.25">
      <c r="A2" s="257"/>
      <c r="B2" s="257"/>
    </row>
    <row r="3" spans="1:11" ht="18.75" customHeight="1" x14ac:dyDescent="0.3">
      <c r="A3" s="337" t="s">
        <v>429</v>
      </c>
      <c r="B3" s="337"/>
      <c r="C3" s="337"/>
      <c r="D3" s="337"/>
      <c r="E3" s="337"/>
      <c r="F3" s="337"/>
      <c r="G3" s="337"/>
      <c r="H3" s="337"/>
    </row>
    <row r="5" spans="1:11" x14ac:dyDescent="0.25">
      <c r="C5" s="3" t="s">
        <v>42</v>
      </c>
      <c r="D5" s="18" t="s">
        <v>423</v>
      </c>
      <c r="E5" s="18" t="s">
        <v>424</v>
      </c>
      <c r="F5" s="18" t="s">
        <v>366</v>
      </c>
      <c r="G5" s="18" t="s">
        <v>510</v>
      </c>
      <c r="H5" s="18" t="s">
        <v>425</v>
      </c>
      <c r="K5" s="10"/>
    </row>
    <row r="6" spans="1:11" x14ac:dyDescent="0.25">
      <c r="C6" s="242" t="s">
        <v>43</v>
      </c>
      <c r="D6" s="280">
        <v>0.13567663468205224</v>
      </c>
      <c r="E6" s="280">
        <v>0.372570894666164</v>
      </c>
      <c r="F6" s="280">
        <v>0.36433978199526296</v>
      </c>
      <c r="G6" s="280">
        <v>0.10451855122899466</v>
      </c>
      <c r="H6" s="280">
        <v>2.2894137427526155E-2</v>
      </c>
      <c r="I6" s="281"/>
    </row>
    <row r="7" spans="1:11" ht="15.75" customHeight="1" x14ac:dyDescent="0.25">
      <c r="C7" s="242" t="s">
        <v>44</v>
      </c>
      <c r="D7" s="280">
        <v>0.1333216973234829</v>
      </c>
      <c r="E7" s="280">
        <v>0.38667683954585713</v>
      </c>
      <c r="F7" s="280">
        <v>0.35586682878708792</v>
      </c>
      <c r="G7" s="280">
        <v>9.9906517357711708E-2</v>
      </c>
      <c r="H7" s="280">
        <v>2.422811698586053E-2</v>
      </c>
      <c r="I7" s="281"/>
    </row>
    <row r="8" spans="1:11" x14ac:dyDescent="0.25">
      <c r="C8" s="242" t="s">
        <v>45</v>
      </c>
      <c r="D8" s="280">
        <v>0.13324453270079917</v>
      </c>
      <c r="E8" s="280">
        <v>0.40189681536473459</v>
      </c>
      <c r="F8" s="280">
        <v>0.33338342146565453</v>
      </c>
      <c r="G8" s="280">
        <v>9.3128830045487165E-2</v>
      </c>
      <c r="H8" s="280">
        <v>3.8346400423324468E-2</v>
      </c>
      <c r="I8" s="281"/>
    </row>
    <row r="9" spans="1:11" x14ac:dyDescent="0.25">
      <c r="C9" s="242" t="s">
        <v>46</v>
      </c>
      <c r="D9" s="280">
        <v>0.14667993044609717</v>
      </c>
      <c r="E9" s="280">
        <v>0.38576895169484782</v>
      </c>
      <c r="F9" s="280">
        <v>0.33878470861452253</v>
      </c>
      <c r="G9" s="280">
        <v>9.4512015376052097E-2</v>
      </c>
      <c r="H9" s="280">
        <v>3.4254393868480407E-2</v>
      </c>
      <c r="I9" s="281"/>
    </row>
    <row r="10" spans="1:11" x14ac:dyDescent="0.25">
      <c r="C10" s="242" t="s">
        <v>47</v>
      </c>
      <c r="D10" s="280">
        <v>0.15256901991059357</v>
      </c>
      <c r="E10" s="280">
        <v>0.37113410759477217</v>
      </c>
      <c r="F10" s="280">
        <v>0.35982384341858814</v>
      </c>
      <c r="G10" s="280">
        <v>9.1954114332160247E-2</v>
      </c>
      <c r="H10" s="280">
        <v>2.4518914743885931E-2</v>
      </c>
      <c r="I10" s="281"/>
      <c r="K10" s="10"/>
    </row>
    <row r="11" spans="1:11" x14ac:dyDescent="0.25">
      <c r="C11" s="242" t="s">
        <v>48</v>
      </c>
      <c r="D11" s="280">
        <v>0.15814230260797066</v>
      </c>
      <c r="E11" s="280">
        <v>0.36263097259145693</v>
      </c>
      <c r="F11" s="280">
        <v>0.36837749981131063</v>
      </c>
      <c r="G11" s="280">
        <v>9.2122874815713462E-2</v>
      </c>
      <c r="H11" s="280">
        <v>1.8726350173548408E-2</v>
      </c>
      <c r="I11" s="281"/>
    </row>
    <row r="12" spans="1:11" x14ac:dyDescent="0.25">
      <c r="C12" s="242" t="s">
        <v>49</v>
      </c>
      <c r="D12" s="280">
        <v>0.16244573009374821</v>
      </c>
      <c r="E12" s="280">
        <v>0.35097447826462252</v>
      </c>
      <c r="F12" s="280">
        <v>0.37383849136956421</v>
      </c>
      <c r="G12" s="280">
        <v>8.4860072577528312E-2</v>
      </c>
      <c r="H12" s="280">
        <v>2.7881227694536676E-2</v>
      </c>
      <c r="I12" s="281"/>
    </row>
    <row r="13" spans="1:11" x14ac:dyDescent="0.25">
      <c r="C13" s="242" t="s">
        <v>50</v>
      </c>
      <c r="D13" s="280">
        <v>0.15830167785118929</v>
      </c>
      <c r="E13" s="280">
        <v>0.34223770479912835</v>
      </c>
      <c r="F13" s="280">
        <v>0.39056561188797811</v>
      </c>
      <c r="G13" s="280">
        <v>8.6162372736007756E-2</v>
      </c>
      <c r="H13" s="280">
        <v>2.2732632725696547E-2</v>
      </c>
      <c r="I13" s="281"/>
    </row>
    <row r="14" spans="1:11" x14ac:dyDescent="0.25">
      <c r="C14" s="242" t="s">
        <v>51</v>
      </c>
      <c r="D14" s="280">
        <v>0.15795357662954077</v>
      </c>
      <c r="E14" s="280">
        <v>0.3596649665388425</v>
      </c>
      <c r="F14" s="280">
        <v>0.3994799555241384</v>
      </c>
      <c r="G14" s="280">
        <v>7.3687057906210038E-2</v>
      </c>
      <c r="H14" s="280">
        <v>9.214443401268228E-3</v>
      </c>
      <c r="I14" s="281"/>
    </row>
    <row r="15" spans="1:11" x14ac:dyDescent="0.25">
      <c r="C15" s="242" t="s">
        <v>52</v>
      </c>
      <c r="D15" s="280">
        <v>0.13750857797902702</v>
      </c>
      <c r="E15" s="280">
        <v>0.3364718590364153</v>
      </c>
      <c r="F15" s="280">
        <v>0.36055683844040382</v>
      </c>
      <c r="G15" s="280">
        <v>6.6424227285023021E-2</v>
      </c>
      <c r="H15" s="280">
        <v>9.9038497259130859E-2</v>
      </c>
      <c r="I15" s="281"/>
      <c r="K15" s="10"/>
    </row>
    <row r="16" spans="1:11" x14ac:dyDescent="0.25">
      <c r="C16" s="242" t="s">
        <v>53</v>
      </c>
      <c r="D16" s="280">
        <v>0.14761925888772656</v>
      </c>
      <c r="E16" s="280">
        <v>0.36270041399510544</v>
      </c>
      <c r="F16" s="280">
        <v>0.37951861192746522</v>
      </c>
      <c r="G16" s="280">
        <v>7.2463500483400251E-2</v>
      </c>
      <c r="H16" s="280">
        <v>3.7698214706302656E-2</v>
      </c>
      <c r="I16" s="281"/>
    </row>
    <row r="17" spans="1:9" x14ac:dyDescent="0.25">
      <c r="C17" s="242" t="s">
        <v>54</v>
      </c>
      <c r="D17" s="280">
        <v>0.14872671496372442</v>
      </c>
      <c r="E17" s="280">
        <v>0.3673032731583597</v>
      </c>
      <c r="F17" s="280">
        <v>0.39022066741374611</v>
      </c>
      <c r="G17" s="280">
        <v>7.4619666782928223E-2</v>
      </c>
      <c r="H17" s="280">
        <v>1.912967768124154E-2</v>
      </c>
      <c r="I17" s="281"/>
    </row>
    <row r="18" spans="1:9" x14ac:dyDescent="0.25">
      <c r="C18" s="242" t="s">
        <v>55</v>
      </c>
      <c r="D18" s="45">
        <v>0.15971911113151058</v>
      </c>
      <c r="E18" s="45">
        <v>0.35795074310567732</v>
      </c>
      <c r="F18" s="45">
        <v>0.39694439477741966</v>
      </c>
      <c r="G18" s="45">
        <v>6.5146832336160254E-2</v>
      </c>
      <c r="H18" s="45">
        <v>2.0238918649232246E-2</v>
      </c>
      <c r="I18" s="281"/>
    </row>
    <row r="19" spans="1:9" x14ac:dyDescent="0.25">
      <c r="C19" s="242" t="s">
        <v>56</v>
      </c>
      <c r="D19" s="45">
        <v>0.15970143521317851</v>
      </c>
      <c r="E19" s="45">
        <v>0.36538193730492091</v>
      </c>
      <c r="F19" s="45">
        <v>0.39980575361656961</v>
      </c>
      <c r="G19" s="282">
        <v>5.7315030697762795E-2</v>
      </c>
      <c r="H19" s="45">
        <v>1.779584316756825E-2</v>
      </c>
      <c r="I19" s="281"/>
    </row>
    <row r="20" spans="1:9" x14ac:dyDescent="0.25">
      <c r="C20" s="242" t="s">
        <v>57</v>
      </c>
      <c r="D20" s="45">
        <v>0.15922304376051419</v>
      </c>
      <c r="E20" s="45">
        <v>0.35234774737221536</v>
      </c>
      <c r="F20" s="45">
        <v>0.39576285922610449</v>
      </c>
      <c r="G20" s="282">
        <v>5.6703861522398896E-2</v>
      </c>
      <c r="H20" s="45">
        <v>3.5962488118767087E-2</v>
      </c>
      <c r="I20" s="281"/>
    </row>
    <row r="21" spans="1:9" x14ac:dyDescent="0.25">
      <c r="C21" s="242" t="s">
        <v>58</v>
      </c>
      <c r="D21" s="45">
        <v>0.16124631513237644</v>
      </c>
      <c r="E21" s="45">
        <v>0.35854809478596816</v>
      </c>
      <c r="F21" s="45">
        <v>0.40470302940572062</v>
      </c>
      <c r="G21" s="282">
        <v>5.4669933883271703E-2</v>
      </c>
      <c r="H21" s="45">
        <v>2.0832626792663175E-2</v>
      </c>
      <c r="I21" s="281"/>
    </row>
    <row r="22" spans="1:9" x14ac:dyDescent="0.25">
      <c r="C22" s="242" t="s">
        <v>59</v>
      </c>
      <c r="D22" s="45">
        <v>0.15096713187423946</v>
      </c>
      <c r="E22" s="45">
        <v>0.37058949451798623</v>
      </c>
      <c r="F22" s="45">
        <v>0.39989811358702754</v>
      </c>
      <c r="G22" s="45">
        <v>4.95995387411996E-2</v>
      </c>
      <c r="H22" s="45">
        <v>2.894572127954706E-2</v>
      </c>
      <c r="I22" s="281"/>
    </row>
    <row r="23" spans="1:9" x14ac:dyDescent="0.25">
      <c r="C23" s="242" t="s">
        <v>60</v>
      </c>
      <c r="D23" s="45">
        <v>0.14142710988040536</v>
      </c>
      <c r="E23" s="45">
        <v>0.34988202536095997</v>
      </c>
      <c r="F23" s="45">
        <v>0.38762331047399951</v>
      </c>
      <c r="G23" s="45">
        <v>4.6905764985591424E-2</v>
      </c>
      <c r="H23" s="45">
        <v>7.4161789299043643E-2</v>
      </c>
      <c r="I23" s="281"/>
    </row>
    <row r="24" spans="1:9" x14ac:dyDescent="0.25">
      <c r="C24" s="242" t="s">
        <v>61</v>
      </c>
      <c r="D24" s="45">
        <v>0.15809330121296969</v>
      </c>
      <c r="E24" s="45">
        <v>0.36587862217515127</v>
      </c>
      <c r="F24" s="45">
        <v>0.40437119213095962</v>
      </c>
      <c r="G24" s="45">
        <v>4.8661392610384553E-2</v>
      </c>
      <c r="H24" s="45">
        <v>2.2995491870534915E-2</v>
      </c>
      <c r="I24" s="281"/>
    </row>
    <row r="25" spans="1:9" x14ac:dyDescent="0.25">
      <c r="C25" s="242" t="s">
        <v>640</v>
      </c>
      <c r="D25" s="45">
        <v>0.14992688379122976</v>
      </c>
      <c r="E25" s="45">
        <v>0.37979859256102072</v>
      </c>
      <c r="F25" s="45">
        <v>0.39766656502937553</v>
      </c>
      <c r="G25" s="282">
        <v>5.20064222295872E-2</v>
      </c>
      <c r="H25" s="45">
        <v>2.0601536388786753E-2</v>
      </c>
      <c r="I25" s="281"/>
    </row>
    <row r="26" spans="1:9" x14ac:dyDescent="0.25">
      <c r="C26" s="275"/>
      <c r="G26" s="275"/>
    </row>
    <row r="27" spans="1:9" x14ac:dyDescent="0.25">
      <c r="C27" s="275"/>
      <c r="G27" s="275"/>
    </row>
    <row r="28" spans="1:9" x14ac:dyDescent="0.25">
      <c r="A28" s="3" t="s">
        <v>367</v>
      </c>
      <c r="C28" s="10"/>
    </row>
    <row r="29" spans="1:9" x14ac:dyDescent="0.25">
      <c r="G29" s="275"/>
    </row>
    <row r="30" spans="1:9" x14ac:dyDescent="0.25">
      <c r="A30" t="s">
        <v>426</v>
      </c>
      <c r="C30" s="245"/>
      <c r="G30" s="275"/>
    </row>
    <row r="31" spans="1:9" x14ac:dyDescent="0.25">
      <c r="A31" t="s">
        <v>427</v>
      </c>
      <c r="C31" s="245"/>
    </row>
    <row r="32" spans="1:9" x14ac:dyDescent="0.25">
      <c r="A32" t="s">
        <v>369</v>
      </c>
      <c r="C32" s="245"/>
    </row>
    <row r="33" spans="1:9" x14ac:dyDescent="0.25">
      <c r="A33" t="s">
        <v>509</v>
      </c>
    </row>
    <row r="34" spans="1:9" x14ac:dyDescent="0.25">
      <c r="A34" t="s">
        <v>428</v>
      </c>
      <c r="C34" s="10"/>
    </row>
    <row r="36" spans="1:9" x14ac:dyDescent="0.25">
      <c r="A36" s="341" t="s">
        <v>67</v>
      </c>
      <c r="B36" s="341"/>
      <c r="C36" s="341"/>
      <c r="G36" s="275"/>
    </row>
    <row r="37" spans="1:9" x14ac:dyDescent="0.25">
      <c r="C37" s="275"/>
      <c r="G37" s="275"/>
    </row>
    <row r="38" spans="1:9" ht="15.75" customHeight="1" x14ac:dyDescent="0.25">
      <c r="A38" s="340" t="s">
        <v>430</v>
      </c>
      <c r="B38" s="340"/>
      <c r="C38" s="340"/>
      <c r="G38" s="275"/>
    </row>
    <row r="39" spans="1:9" x14ac:dyDescent="0.25">
      <c r="A39" s="340"/>
      <c r="B39" s="340"/>
      <c r="C39" s="340"/>
    </row>
    <row r="44" spans="1:9" x14ac:dyDescent="0.25">
      <c r="I44" s="10"/>
    </row>
  </sheetData>
  <mergeCells count="4">
    <mergeCell ref="A1:H1"/>
    <mergeCell ref="A3:H3"/>
    <mergeCell ref="A36:C36"/>
    <mergeCell ref="A38:C39"/>
  </mergeCells>
  <pageMargins left="0.45" right="0.45" top="0.5" bottom="0.5" header="0.3" footer="0.3"/>
  <pageSetup scale="78" orientation="landscape"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FAB4E-3C5D-41DE-9298-8EB74C12BD53}">
  <sheetPr>
    <pageSetUpPr fitToPage="1"/>
  </sheetPr>
  <dimension ref="A1:L37"/>
  <sheetViews>
    <sheetView zoomScaleNormal="100" workbookViewId="0">
      <selection activeCell="A42" sqref="A42"/>
    </sheetView>
  </sheetViews>
  <sheetFormatPr defaultRowHeight="15.75" x14ac:dyDescent="0.25"/>
  <cols>
    <col min="1" max="1" width="76.25" customWidth="1"/>
    <col min="2" max="2" width="7.5" customWidth="1"/>
    <col min="3" max="3" width="11.25" bestFit="1" customWidth="1"/>
    <col min="4" max="8" width="9" customWidth="1"/>
  </cols>
  <sheetData>
    <row r="1" spans="1:12" s="2" customFormat="1" ht="26.25" x14ac:dyDescent="0.4">
      <c r="A1" s="336" t="s">
        <v>523</v>
      </c>
      <c r="B1" s="336"/>
      <c r="C1" s="336"/>
      <c r="D1" s="336"/>
      <c r="E1" s="336"/>
      <c r="F1" s="336"/>
      <c r="G1" s="336"/>
      <c r="H1" s="336"/>
    </row>
    <row r="2" spans="1:12" ht="4.5" customHeight="1" x14ac:dyDescent="0.25">
      <c r="A2" s="257"/>
      <c r="B2" s="257"/>
    </row>
    <row r="3" spans="1:12" ht="18.75" customHeight="1" x14ac:dyDescent="0.3">
      <c r="A3" s="337" t="s">
        <v>524</v>
      </c>
      <c r="B3" s="337"/>
      <c r="C3" s="337"/>
      <c r="D3" s="337"/>
      <c r="E3" s="337"/>
      <c r="F3" s="337"/>
      <c r="G3" s="337"/>
      <c r="H3" s="337"/>
    </row>
    <row r="4" spans="1:12" x14ac:dyDescent="0.25">
      <c r="C4" s="11"/>
      <c r="L4" s="162"/>
    </row>
    <row r="5" spans="1:12" x14ac:dyDescent="0.25">
      <c r="C5" s="243" t="s">
        <v>42</v>
      </c>
      <c r="D5" s="18" t="s">
        <v>423</v>
      </c>
      <c r="E5" s="18" t="s">
        <v>309</v>
      </c>
      <c r="F5" s="18" t="s">
        <v>366</v>
      </c>
      <c r="G5" s="18" t="s">
        <v>98</v>
      </c>
      <c r="H5" s="18" t="s">
        <v>21</v>
      </c>
      <c r="L5" s="162"/>
    </row>
    <row r="6" spans="1:12" x14ac:dyDescent="0.25">
      <c r="C6" t="s">
        <v>43</v>
      </c>
      <c r="D6" s="140">
        <v>541.65300000000002</v>
      </c>
      <c r="E6" s="140">
        <v>79.905000000000001</v>
      </c>
      <c r="F6" s="140">
        <v>326.73399999999998</v>
      </c>
      <c r="G6" s="140">
        <v>34.723999999999997</v>
      </c>
      <c r="H6" s="140">
        <v>983.01599999999996</v>
      </c>
      <c r="L6" s="162"/>
    </row>
    <row r="7" spans="1:12" x14ac:dyDescent="0.25">
      <c r="C7" t="s">
        <v>44</v>
      </c>
      <c r="D7" s="140">
        <v>499.642</v>
      </c>
      <c r="E7" s="140">
        <v>77.143000000000001</v>
      </c>
      <c r="F7" s="140">
        <v>396.149</v>
      </c>
      <c r="G7" s="140">
        <v>27.824999999999999</v>
      </c>
      <c r="H7" s="140">
        <v>1000.759</v>
      </c>
      <c r="L7" s="162"/>
    </row>
    <row r="8" spans="1:12" x14ac:dyDescent="0.25">
      <c r="C8" t="s">
        <v>45</v>
      </c>
      <c r="D8" s="140">
        <v>473.86399999999998</v>
      </c>
      <c r="E8" s="140">
        <v>74.444999999999993</v>
      </c>
      <c r="F8" s="140">
        <v>434.50900000000001</v>
      </c>
      <c r="G8" s="140">
        <v>31.898</v>
      </c>
      <c r="H8" s="140">
        <v>1014.716</v>
      </c>
      <c r="L8" s="162"/>
    </row>
    <row r="9" spans="1:12" x14ac:dyDescent="0.25">
      <c r="C9" t="s">
        <v>46</v>
      </c>
      <c r="D9" s="140">
        <v>424.12900000000002</v>
      </c>
      <c r="E9" s="140">
        <v>105.28100000000001</v>
      </c>
      <c r="F9" s="140">
        <v>410.44</v>
      </c>
      <c r="G9" s="140">
        <v>49.085999999999999</v>
      </c>
      <c r="H9" s="140">
        <v>988.93600000000015</v>
      </c>
      <c r="L9" s="162"/>
    </row>
    <row r="10" spans="1:12" x14ac:dyDescent="0.25">
      <c r="C10" t="s">
        <v>47</v>
      </c>
      <c r="D10" s="140">
        <v>410.37599999999998</v>
      </c>
      <c r="E10" s="140">
        <v>87.897000000000006</v>
      </c>
      <c r="F10" s="140">
        <v>464.22</v>
      </c>
      <c r="G10" s="140">
        <v>29.181000000000001</v>
      </c>
      <c r="H10" s="140">
        <v>991.67399999999998</v>
      </c>
      <c r="L10" s="162"/>
    </row>
    <row r="11" spans="1:12" x14ac:dyDescent="0.25">
      <c r="C11" t="s">
        <v>48</v>
      </c>
      <c r="D11" s="140">
        <v>421.17500000000001</v>
      </c>
      <c r="E11" s="140">
        <v>86.025999999999996</v>
      </c>
      <c r="F11" s="140">
        <v>494.32799999999997</v>
      </c>
      <c r="G11" s="140">
        <v>30.789000000000001</v>
      </c>
      <c r="H11" s="140">
        <v>1032.318</v>
      </c>
      <c r="L11" s="162"/>
    </row>
    <row r="12" spans="1:12" x14ac:dyDescent="0.25">
      <c r="C12" t="s">
        <v>49</v>
      </c>
      <c r="D12" s="140">
        <v>479.34300000000002</v>
      </c>
      <c r="E12" s="140">
        <v>87.022999999999996</v>
      </c>
      <c r="F12" s="140">
        <v>438.36599999999999</v>
      </c>
      <c r="G12" s="140">
        <v>32.363999999999997</v>
      </c>
      <c r="H12" s="140">
        <v>1037.096</v>
      </c>
      <c r="L12" s="162"/>
    </row>
    <row r="13" spans="1:12" x14ac:dyDescent="0.25">
      <c r="C13" t="s">
        <v>50</v>
      </c>
      <c r="D13" s="140">
        <v>458.803</v>
      </c>
      <c r="E13" s="140">
        <v>105.005</v>
      </c>
      <c r="F13" s="140">
        <v>490.25099999999998</v>
      </c>
      <c r="G13" s="140">
        <v>36.46</v>
      </c>
      <c r="H13" s="140">
        <v>1090.519</v>
      </c>
      <c r="L13" s="162"/>
    </row>
    <row r="14" spans="1:12" x14ac:dyDescent="0.25">
      <c r="C14" t="s">
        <v>51</v>
      </c>
      <c r="D14" s="140">
        <v>499.17599999999999</v>
      </c>
      <c r="E14" s="140">
        <v>101.687</v>
      </c>
      <c r="F14" s="140">
        <v>638.202</v>
      </c>
      <c r="G14" s="140">
        <v>35.409999999999997</v>
      </c>
      <c r="H14" s="140">
        <v>1274.4750000000001</v>
      </c>
      <c r="L14" s="162"/>
    </row>
    <row r="15" spans="1:12" x14ac:dyDescent="0.25">
      <c r="C15" t="s">
        <v>52</v>
      </c>
      <c r="D15" s="140">
        <v>427.654</v>
      </c>
      <c r="E15" s="140">
        <v>80.712000000000003</v>
      </c>
      <c r="F15" s="140">
        <v>609.01599999999996</v>
      </c>
      <c r="G15" s="140">
        <v>33.195</v>
      </c>
      <c r="H15" s="140">
        <v>1150.577</v>
      </c>
      <c r="L15" s="162"/>
    </row>
    <row r="16" spans="1:12" x14ac:dyDescent="0.25">
      <c r="C16" t="s">
        <v>53</v>
      </c>
      <c r="D16" s="140">
        <v>391.71600000000001</v>
      </c>
      <c r="E16" s="140">
        <v>112.143</v>
      </c>
      <c r="F16" s="140">
        <v>596.947</v>
      </c>
      <c r="G16" s="140">
        <v>35.74</v>
      </c>
      <c r="H16" s="140">
        <v>1136.546</v>
      </c>
      <c r="L16" s="162"/>
    </row>
    <row r="17" spans="1:12" x14ac:dyDescent="0.25">
      <c r="C17" t="s">
        <v>54</v>
      </c>
      <c r="D17" s="140">
        <v>422.97300000000001</v>
      </c>
      <c r="E17" s="140">
        <v>114.303</v>
      </c>
      <c r="F17" s="140">
        <v>688.15</v>
      </c>
      <c r="G17" s="140">
        <v>34.999000000000002</v>
      </c>
      <c r="H17" s="140">
        <v>1260.425</v>
      </c>
      <c r="L17" s="162"/>
    </row>
    <row r="18" spans="1:12" x14ac:dyDescent="0.25">
      <c r="C18" t="s">
        <v>55</v>
      </c>
      <c r="D18" s="140">
        <v>400.358</v>
      </c>
      <c r="E18" s="140">
        <v>152.119</v>
      </c>
      <c r="F18" s="140">
        <v>587.79</v>
      </c>
      <c r="G18" s="140">
        <v>41.276000000000003</v>
      </c>
      <c r="H18" s="140">
        <v>1181.5429999999999</v>
      </c>
      <c r="L18" s="162"/>
    </row>
    <row r="19" spans="1:12" x14ac:dyDescent="0.25">
      <c r="C19" t="s">
        <v>56</v>
      </c>
      <c r="D19" s="140">
        <v>400.03500000000003</v>
      </c>
      <c r="E19" s="140">
        <v>143.34299999999999</v>
      </c>
      <c r="F19" s="140">
        <v>619.00400000000002</v>
      </c>
      <c r="G19" s="140">
        <v>37.945999999999998</v>
      </c>
      <c r="H19" s="140">
        <v>1200.328</v>
      </c>
      <c r="L19" s="162"/>
    </row>
    <row r="20" spans="1:12" x14ac:dyDescent="0.25">
      <c r="C20" t="s">
        <v>57</v>
      </c>
      <c r="D20" s="140">
        <v>503.471</v>
      </c>
      <c r="E20" s="140">
        <v>162.36000000000001</v>
      </c>
      <c r="F20" s="140">
        <v>613.02099999999996</v>
      </c>
      <c r="G20" s="140">
        <v>37.923000000000002</v>
      </c>
      <c r="H20" s="140">
        <v>1316.7749999999999</v>
      </c>
      <c r="L20" s="162"/>
    </row>
    <row r="21" spans="1:12" x14ac:dyDescent="0.25">
      <c r="C21" t="s">
        <v>58</v>
      </c>
      <c r="D21" s="140">
        <v>539.70299999999997</v>
      </c>
      <c r="E21" s="140">
        <v>127.593</v>
      </c>
      <c r="F21" s="140">
        <v>568.58600000000001</v>
      </c>
      <c r="G21" s="140">
        <v>35.648000000000003</v>
      </c>
      <c r="H21" s="140">
        <v>1271.53</v>
      </c>
      <c r="L21" s="162"/>
    </row>
    <row r="22" spans="1:12" x14ac:dyDescent="0.25">
      <c r="C22" t="s">
        <v>59</v>
      </c>
      <c r="D22" s="140">
        <v>534.78978115999996</v>
      </c>
      <c r="E22" s="140">
        <v>157.25997271</v>
      </c>
      <c r="F22" s="140">
        <v>592.52044211999998</v>
      </c>
      <c r="G22" s="140">
        <v>55.431443360000003</v>
      </c>
      <c r="H22" s="140">
        <v>1340.0016393499998</v>
      </c>
    </row>
    <row r="23" spans="1:12" x14ac:dyDescent="0.25">
      <c r="C23" t="s">
        <v>60</v>
      </c>
      <c r="D23" s="140">
        <v>518.48542400999997</v>
      </c>
      <c r="E23" s="140">
        <v>184.18298707</v>
      </c>
      <c r="F23" s="140">
        <v>590.41553747</v>
      </c>
      <c r="G23" s="140">
        <v>50.026656260000003</v>
      </c>
      <c r="H23" s="140">
        <v>1343.11060481</v>
      </c>
    </row>
    <row r="24" spans="1:12" x14ac:dyDescent="0.25">
      <c r="C24" t="s">
        <v>61</v>
      </c>
      <c r="D24" s="140">
        <v>530.73400000000004</v>
      </c>
      <c r="E24" s="140">
        <v>132.47399999999999</v>
      </c>
      <c r="F24" s="140">
        <v>595.86599999999999</v>
      </c>
      <c r="G24" s="140">
        <v>46.680999999999997</v>
      </c>
      <c r="H24" s="140">
        <v>1305.7550000000001</v>
      </c>
    </row>
    <row r="25" spans="1:12" x14ac:dyDescent="0.25">
      <c r="C25" t="s">
        <v>640</v>
      </c>
      <c r="D25" s="140">
        <v>406.96100000000001</v>
      </c>
      <c r="E25" s="140">
        <v>94.412000000000006</v>
      </c>
      <c r="F25" s="140">
        <v>539.05600000000004</v>
      </c>
      <c r="G25" s="140">
        <v>40.972999999999999</v>
      </c>
      <c r="H25" s="140">
        <v>1081.402</v>
      </c>
    </row>
    <row r="26" spans="1:12" x14ac:dyDescent="0.25">
      <c r="A26" s="249"/>
      <c r="C26" s="15"/>
      <c r="D26" s="15"/>
      <c r="E26" s="15"/>
      <c r="F26" s="15"/>
      <c r="G26" s="15"/>
      <c r="H26" s="15"/>
    </row>
    <row r="27" spans="1:12" x14ac:dyDescent="0.25">
      <c r="A27" s="249"/>
      <c r="C27" s="15"/>
      <c r="D27" s="15"/>
      <c r="E27" s="15"/>
      <c r="F27" s="15"/>
      <c r="G27" s="15"/>
      <c r="H27" s="15"/>
    </row>
    <row r="28" spans="1:12" x14ac:dyDescent="0.25">
      <c r="A28" s="3" t="s">
        <v>367</v>
      </c>
    </row>
    <row r="30" spans="1:12" x14ac:dyDescent="0.25">
      <c r="A30" t="s">
        <v>426</v>
      </c>
    </row>
    <row r="31" spans="1:12" x14ac:dyDescent="0.25">
      <c r="A31" t="s">
        <v>368</v>
      </c>
      <c r="D31" s="82"/>
      <c r="E31" s="82"/>
      <c r="F31" s="82"/>
      <c r="G31" s="82"/>
      <c r="H31" s="82"/>
    </row>
    <row r="32" spans="1:12" x14ac:dyDescent="0.25">
      <c r="A32" t="s">
        <v>369</v>
      </c>
    </row>
    <row r="33" spans="1:3" x14ac:dyDescent="0.25">
      <c r="A33" t="s">
        <v>500</v>
      </c>
    </row>
    <row r="35" spans="1:3" x14ac:dyDescent="0.25">
      <c r="A35" s="3" t="s">
        <v>67</v>
      </c>
      <c r="B35" s="4"/>
      <c r="C35" s="4"/>
    </row>
    <row r="37" spans="1:3" x14ac:dyDescent="0.25">
      <c r="A37" s="342" t="s">
        <v>63</v>
      </c>
      <c r="B37" s="342"/>
      <c r="C37" s="342"/>
    </row>
  </sheetData>
  <mergeCells count="3">
    <mergeCell ref="A1:H1"/>
    <mergeCell ref="A3:H3"/>
    <mergeCell ref="A37:C37"/>
  </mergeCells>
  <pageMargins left="0.45" right="0.45" top="0.5" bottom="0.5" header="0.3" footer="0.3"/>
  <pageSetup scale="78" orientation="landscape" r:id="rId1"/>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D41D6-565D-4708-B23A-AA76871E6EBA}">
  <sheetPr>
    <pageSetUpPr fitToPage="1"/>
  </sheetPr>
  <dimension ref="A1:L43"/>
  <sheetViews>
    <sheetView zoomScaleNormal="100" workbookViewId="0">
      <selection sqref="A1:I1"/>
    </sheetView>
  </sheetViews>
  <sheetFormatPr defaultRowHeight="15.75" x14ac:dyDescent="0.25"/>
  <cols>
    <col min="1" max="1" width="17.625" customWidth="1"/>
    <col min="2" max="2" width="9" customWidth="1"/>
    <col min="3" max="3" width="7.5" customWidth="1"/>
    <col min="4" max="4" width="52.5" customWidth="1"/>
    <col min="5" max="5" width="7.5" customWidth="1"/>
    <col min="6" max="6" width="13.625" customWidth="1"/>
    <col min="7" max="9" width="10.75" customWidth="1"/>
  </cols>
  <sheetData>
    <row r="1" spans="1:9" s="2" customFormat="1" ht="26.25" x14ac:dyDescent="0.4">
      <c r="A1" s="336" t="s">
        <v>65</v>
      </c>
      <c r="B1" s="336"/>
      <c r="C1" s="336"/>
      <c r="D1" s="336"/>
      <c r="E1" s="336"/>
      <c r="F1" s="336"/>
      <c r="G1" s="336"/>
      <c r="H1" s="336"/>
      <c r="I1" s="336"/>
    </row>
    <row r="2" spans="1:9" ht="4.5" customHeight="1" x14ac:dyDescent="0.25">
      <c r="A2" s="257"/>
      <c r="B2" s="257"/>
      <c r="C2" s="257"/>
      <c r="D2" s="257"/>
    </row>
    <row r="3" spans="1:9" ht="18.75" customHeight="1" x14ac:dyDescent="0.3">
      <c r="A3" s="337" t="s">
        <v>66</v>
      </c>
      <c r="B3" s="337"/>
      <c r="C3" s="337"/>
      <c r="D3" s="337"/>
      <c r="E3" s="337"/>
      <c r="F3" s="337"/>
      <c r="G3" s="337"/>
      <c r="H3" s="337"/>
      <c r="I3" s="337"/>
    </row>
    <row r="5" spans="1:9" x14ac:dyDescent="0.25">
      <c r="F5" s="334" t="s">
        <v>42</v>
      </c>
      <c r="G5" s="18" t="s">
        <v>511</v>
      </c>
      <c r="H5" s="18" t="s">
        <v>112</v>
      </c>
      <c r="I5" s="18" t="s">
        <v>21</v>
      </c>
    </row>
    <row r="6" spans="1:9" x14ac:dyDescent="0.25">
      <c r="F6" s="333" t="s">
        <v>43</v>
      </c>
      <c r="G6" s="20">
        <v>1016.4</v>
      </c>
      <c r="H6" s="20">
        <v>587</v>
      </c>
      <c r="I6" s="20">
        <v>1603.4</v>
      </c>
    </row>
    <row r="7" spans="1:9" x14ac:dyDescent="0.25">
      <c r="F7" s="333" t="s">
        <v>44</v>
      </c>
      <c r="G7" s="20">
        <v>907.7</v>
      </c>
      <c r="H7" s="20">
        <v>510.8</v>
      </c>
      <c r="I7" s="20">
        <v>1418.5</v>
      </c>
    </row>
    <row r="8" spans="1:9" x14ac:dyDescent="0.25">
      <c r="F8" s="333" t="s">
        <v>45</v>
      </c>
      <c r="G8" s="20">
        <v>927.5</v>
      </c>
      <c r="H8" s="20">
        <v>469.1</v>
      </c>
      <c r="I8" s="20">
        <v>1396.6</v>
      </c>
    </row>
    <row r="9" spans="1:9" x14ac:dyDescent="0.25">
      <c r="F9" s="333" t="s">
        <v>46</v>
      </c>
      <c r="G9" s="20">
        <v>1114.4000000000001</v>
      </c>
      <c r="H9" s="20">
        <v>563.6</v>
      </c>
      <c r="I9" s="20">
        <v>1678</v>
      </c>
    </row>
    <row r="10" spans="1:9" x14ac:dyDescent="0.25">
      <c r="F10" s="333" t="s">
        <v>47</v>
      </c>
      <c r="G10" s="20">
        <v>1229.3</v>
      </c>
      <c r="H10" s="20">
        <v>692.1</v>
      </c>
      <c r="I10" s="20">
        <v>1921.4</v>
      </c>
    </row>
    <row r="11" spans="1:9" x14ac:dyDescent="0.25">
      <c r="F11" s="333" t="s">
        <v>48</v>
      </c>
      <c r="G11" s="20">
        <v>1456.4</v>
      </c>
      <c r="H11" s="20">
        <v>845.6</v>
      </c>
      <c r="I11" s="20">
        <v>2302</v>
      </c>
    </row>
    <row r="12" spans="1:9" x14ac:dyDescent="0.25">
      <c r="F12" s="333" t="s">
        <v>49</v>
      </c>
      <c r="G12" s="20">
        <v>1564.8</v>
      </c>
      <c r="H12" s="20">
        <v>927.7</v>
      </c>
      <c r="I12" s="20">
        <v>2492.5</v>
      </c>
    </row>
    <row r="13" spans="1:9" x14ac:dyDescent="0.25">
      <c r="F13" s="333" t="s">
        <v>50</v>
      </c>
      <c r="G13" s="20">
        <v>1524.1</v>
      </c>
      <c r="H13" s="20">
        <v>893.6</v>
      </c>
      <c r="I13" s="20">
        <v>2417.6999999999998</v>
      </c>
    </row>
    <row r="14" spans="1:9" x14ac:dyDescent="0.25">
      <c r="F14" s="333" t="s">
        <v>51</v>
      </c>
      <c r="G14" s="20">
        <v>1405.2</v>
      </c>
      <c r="H14" s="20">
        <v>574.70000000000005</v>
      </c>
      <c r="I14" s="20">
        <v>1979.9</v>
      </c>
    </row>
    <row r="15" spans="1:9" x14ac:dyDescent="0.25">
      <c r="F15" s="333" t="s">
        <v>52</v>
      </c>
      <c r="G15" s="20">
        <v>1204.279</v>
      </c>
      <c r="H15" s="20">
        <v>586.68399999999997</v>
      </c>
      <c r="I15" s="20">
        <v>1790.963</v>
      </c>
    </row>
    <row r="16" spans="1:9" x14ac:dyDescent="0.25">
      <c r="F16" s="333" t="s">
        <v>53</v>
      </c>
      <c r="G16" s="20">
        <v>1374.453</v>
      </c>
      <c r="H16" s="20">
        <v>756.99800000000005</v>
      </c>
      <c r="I16" s="20">
        <v>2131.451</v>
      </c>
    </row>
    <row r="17" spans="1:12" x14ac:dyDescent="0.25">
      <c r="F17" s="333" t="s">
        <v>54</v>
      </c>
      <c r="G17" s="20">
        <v>1414.7</v>
      </c>
      <c r="H17" s="20">
        <v>607.70000000000005</v>
      </c>
      <c r="I17" s="20">
        <v>2022.4010000000001</v>
      </c>
    </row>
    <row r="18" spans="1:12" x14ac:dyDescent="0.25">
      <c r="F18" s="333" t="s">
        <v>55</v>
      </c>
      <c r="G18" s="20">
        <v>1610.6679999999999</v>
      </c>
      <c r="H18" s="20">
        <v>812.77300000000002</v>
      </c>
      <c r="I18" s="20">
        <v>2423.4409999999998</v>
      </c>
    </row>
    <row r="19" spans="1:12" x14ac:dyDescent="0.25">
      <c r="F19" s="333" t="s">
        <v>56</v>
      </c>
      <c r="G19" s="20">
        <v>1630.8420000000001</v>
      </c>
      <c r="H19" s="20">
        <v>870.79300000000001</v>
      </c>
      <c r="I19" s="20">
        <v>2501.6350000000002</v>
      </c>
      <c r="L19" s="20"/>
    </row>
    <row r="20" spans="1:12" x14ac:dyDescent="0.25">
      <c r="F20" s="333" t="s">
        <v>57</v>
      </c>
      <c r="G20" s="20">
        <v>1705.6</v>
      </c>
      <c r="H20" s="20">
        <v>1105.9000000000001</v>
      </c>
      <c r="I20" s="20">
        <v>2811.5</v>
      </c>
      <c r="L20" s="20"/>
    </row>
    <row r="21" spans="1:12" x14ac:dyDescent="0.25">
      <c r="F21" s="333" t="s">
        <v>58</v>
      </c>
      <c r="G21" s="20">
        <v>1673.5</v>
      </c>
      <c r="H21" s="20">
        <v>1168.8</v>
      </c>
      <c r="I21" s="20">
        <v>2842.4</v>
      </c>
      <c r="L21" s="20"/>
    </row>
    <row r="22" spans="1:12" x14ac:dyDescent="0.25">
      <c r="F22" s="333" t="s">
        <v>59</v>
      </c>
      <c r="G22" s="20">
        <v>1644.9</v>
      </c>
      <c r="H22" s="20">
        <v>1106.5</v>
      </c>
      <c r="I22" s="20">
        <v>2751.5</v>
      </c>
      <c r="L22" s="20"/>
    </row>
    <row r="23" spans="1:12" x14ac:dyDescent="0.25">
      <c r="F23" s="333" t="s">
        <v>60</v>
      </c>
      <c r="G23" s="20">
        <v>1810.2917169199998</v>
      </c>
      <c r="H23" s="20">
        <v>1068.7320867999999</v>
      </c>
      <c r="I23" s="20">
        <v>2879.0238037200002</v>
      </c>
      <c r="L23" s="20"/>
    </row>
    <row r="24" spans="1:12" x14ac:dyDescent="0.25">
      <c r="F24" s="333" t="s">
        <v>61</v>
      </c>
      <c r="G24" s="20">
        <v>2055.1990000000001</v>
      </c>
      <c r="H24" s="20">
        <v>1342.3440000000001</v>
      </c>
      <c r="I24" s="20">
        <v>3397.5430000000001</v>
      </c>
      <c r="L24" s="20"/>
    </row>
    <row r="25" spans="1:12" x14ac:dyDescent="0.25">
      <c r="F25" s="333" t="s">
        <v>640</v>
      </c>
      <c r="G25" s="20">
        <v>1884.6990000000001</v>
      </c>
      <c r="H25" s="20">
        <v>942.18100000000004</v>
      </c>
      <c r="I25" s="20">
        <v>2826.88</v>
      </c>
    </row>
    <row r="26" spans="1:12" x14ac:dyDescent="0.25">
      <c r="L26" s="20"/>
    </row>
    <row r="27" spans="1:12" x14ac:dyDescent="0.25">
      <c r="L27" s="20"/>
    </row>
    <row r="28" spans="1:12" x14ac:dyDescent="0.25">
      <c r="A28" s="341" t="s">
        <v>124</v>
      </c>
      <c r="B28" s="341"/>
      <c r="D28" s="3" t="s">
        <v>62</v>
      </c>
      <c r="E28" s="4"/>
      <c r="F28" s="4"/>
      <c r="G28" s="4"/>
      <c r="H28" s="4"/>
      <c r="I28" s="4"/>
    </row>
    <row r="30" spans="1:12" x14ac:dyDescent="0.25">
      <c r="A30" t="s">
        <v>371</v>
      </c>
      <c r="B30" s="24">
        <v>9.9900000000000003E-2</v>
      </c>
      <c r="C30" s="10"/>
      <c r="D30" s="343" t="s">
        <v>372</v>
      </c>
      <c r="E30" s="343"/>
      <c r="F30" s="343"/>
      <c r="G30" s="343"/>
      <c r="H30" s="343"/>
      <c r="I30" s="343"/>
    </row>
    <row r="31" spans="1:12" x14ac:dyDescent="0.25">
      <c r="D31" s="343"/>
      <c r="E31" s="343"/>
      <c r="F31" s="343"/>
      <c r="G31" s="343"/>
      <c r="H31" s="343"/>
      <c r="I31" s="343"/>
    </row>
    <row r="32" spans="1:12" ht="15.75" customHeight="1" x14ac:dyDescent="0.25">
      <c r="B32" s="24"/>
      <c r="D32" s="343"/>
      <c r="E32" s="343"/>
      <c r="F32" s="343"/>
      <c r="G32" s="343"/>
      <c r="H32" s="343"/>
      <c r="I32" s="343"/>
      <c r="J32" s="159"/>
      <c r="K32" s="159"/>
    </row>
    <row r="33" spans="1:11" x14ac:dyDescent="0.25">
      <c r="A33" s="25"/>
      <c r="B33" s="24"/>
      <c r="D33" s="343"/>
      <c r="E33" s="343"/>
      <c r="F33" s="343"/>
      <c r="G33" s="343"/>
      <c r="H33" s="343"/>
      <c r="I33" s="343"/>
      <c r="J33" s="159"/>
      <c r="K33" s="159"/>
    </row>
    <row r="34" spans="1:11" x14ac:dyDescent="0.25">
      <c r="A34" s="25"/>
      <c r="B34" s="24"/>
      <c r="D34" s="343"/>
      <c r="E34" s="343"/>
      <c r="F34" s="343"/>
      <c r="G34" s="343"/>
      <c r="H34" s="343"/>
      <c r="I34" s="343"/>
      <c r="J34" s="159"/>
      <c r="K34" s="159"/>
    </row>
    <row r="35" spans="1:11" x14ac:dyDescent="0.25">
      <c r="A35" s="25"/>
      <c r="B35" s="24"/>
      <c r="D35" s="343"/>
      <c r="E35" s="343"/>
      <c r="F35" s="343"/>
      <c r="G35" s="343"/>
      <c r="H35" s="343"/>
      <c r="I35" s="343"/>
      <c r="J35" s="159"/>
      <c r="K35" s="159"/>
    </row>
    <row r="36" spans="1:11" x14ac:dyDescent="0.25">
      <c r="A36" s="25"/>
      <c r="B36" s="24"/>
      <c r="D36" s="20"/>
      <c r="E36" s="20"/>
      <c r="F36" s="20"/>
      <c r="G36" s="20"/>
      <c r="H36" s="20"/>
      <c r="I36" s="20"/>
      <c r="J36" s="159"/>
      <c r="K36" s="159"/>
    </row>
    <row r="37" spans="1:11" x14ac:dyDescent="0.25">
      <c r="A37" s="25"/>
      <c r="B37" s="24"/>
      <c r="D37" s="340" t="s">
        <v>660</v>
      </c>
      <c r="E37" s="340"/>
      <c r="F37" s="340"/>
      <c r="G37" s="340"/>
      <c r="H37" s="340"/>
      <c r="I37" s="340"/>
      <c r="J37" s="159"/>
      <c r="K37" s="159"/>
    </row>
    <row r="38" spans="1:11" x14ac:dyDescent="0.25">
      <c r="A38" s="25"/>
      <c r="B38" s="24"/>
      <c r="D38" s="340"/>
      <c r="E38" s="340"/>
      <c r="F38" s="340"/>
      <c r="G38" s="340"/>
      <c r="H38" s="340"/>
      <c r="I38" s="340"/>
      <c r="J38" s="159"/>
      <c r="K38" s="159"/>
    </row>
    <row r="39" spans="1:11" x14ac:dyDescent="0.25">
      <c r="A39" s="25"/>
      <c r="B39" s="24"/>
      <c r="E39" s="20"/>
      <c r="F39" s="20"/>
      <c r="G39" s="20"/>
      <c r="H39" s="20"/>
      <c r="I39" s="20"/>
      <c r="J39" s="159"/>
      <c r="K39" s="159"/>
    </row>
    <row r="40" spans="1:11" x14ac:dyDescent="0.25">
      <c r="D40" t="s">
        <v>68</v>
      </c>
      <c r="E40" s="20"/>
      <c r="F40" s="20"/>
      <c r="G40" s="20"/>
      <c r="H40" s="20"/>
      <c r="I40" s="20"/>
      <c r="J40" s="159"/>
      <c r="K40" s="159"/>
    </row>
    <row r="41" spans="1:11" x14ac:dyDescent="0.25">
      <c r="D41" s="227"/>
      <c r="E41" s="227"/>
      <c r="F41" s="227"/>
      <c r="G41" s="227"/>
      <c r="H41" s="227"/>
      <c r="I41" s="159"/>
      <c r="J41" s="159"/>
      <c r="K41" s="159"/>
    </row>
    <row r="42" spans="1:11" x14ac:dyDescent="0.25">
      <c r="D42" s="227"/>
      <c r="E42" s="227"/>
      <c r="F42" s="227"/>
      <c r="G42" s="227"/>
      <c r="H42" s="227"/>
      <c r="I42" s="159"/>
      <c r="J42" s="159"/>
      <c r="K42" s="159"/>
    </row>
    <row r="43" spans="1:11" x14ac:dyDescent="0.25">
      <c r="D43" s="159"/>
      <c r="E43" s="159"/>
      <c r="F43" s="159"/>
      <c r="G43" s="159"/>
      <c r="H43" s="159"/>
      <c r="I43" s="159"/>
      <c r="J43" s="159"/>
      <c r="K43" s="159"/>
    </row>
  </sheetData>
  <mergeCells count="5">
    <mergeCell ref="A1:I1"/>
    <mergeCell ref="A3:I3"/>
    <mergeCell ref="A28:B28"/>
    <mergeCell ref="D30:I35"/>
    <mergeCell ref="D37:I38"/>
  </mergeCells>
  <pageMargins left="0.45" right="0.45" top="0.5" bottom="0.5" header="0.3" footer="0.3"/>
  <pageSetup scale="78" orientation="landscape"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894979e-071d-413f-80dd-4a421b8d8215" xsi:nil="true"/>
  </documentManagement>
</p:properties>
</file>

<file path=customXml/itemProps1.xml><?xml version="1.0" encoding="utf-8"?>
<ds:datastoreItem xmlns:ds="http://schemas.openxmlformats.org/officeDocument/2006/customXml" ds:itemID="{3EFCBFD8-725F-4F6B-B252-D62502C19C26}"/>
</file>

<file path=customXml/itemProps2.xml><?xml version="1.0" encoding="utf-8"?>
<ds:datastoreItem xmlns:ds="http://schemas.openxmlformats.org/officeDocument/2006/customXml" ds:itemID="{F3F2252E-B075-42BC-93C4-6B578BB24D77}"/>
</file>

<file path=customXml/itemProps3.xml><?xml version="1.0" encoding="utf-8"?>
<ds:datastoreItem xmlns:ds="http://schemas.openxmlformats.org/officeDocument/2006/customXml" ds:itemID="{6CE4DD86-5010-4892-9964-69C76C5C5C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20</vt:i4>
      </vt:variant>
    </vt:vector>
  </HeadingPairs>
  <TitlesOfParts>
    <vt:vector size="63" baseType="lpstr">
      <vt:lpstr>TOC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'1'!Print_Area</vt:lpstr>
      <vt:lpstr>'10'!Print_Area</vt:lpstr>
      <vt:lpstr>'12'!Print_Area</vt:lpstr>
      <vt:lpstr>'13'!Print_Area</vt:lpstr>
      <vt:lpstr>'14'!Print_Area</vt:lpstr>
      <vt:lpstr>'15'!Print_Area</vt:lpstr>
      <vt:lpstr>'16'!Print_Area</vt:lpstr>
      <vt:lpstr>'2'!Print_Area</vt:lpstr>
      <vt:lpstr>'23'!Print_Area</vt:lpstr>
      <vt:lpstr>'3'!Print_Area</vt:lpstr>
      <vt:lpstr>'34'!Print_Area</vt:lpstr>
      <vt:lpstr>'35'!Print_Area</vt:lpstr>
      <vt:lpstr>'37'!Print_Area</vt:lpstr>
      <vt:lpstr>'38'!Print_Area</vt:lpstr>
      <vt:lpstr>'4'!Print_Area</vt:lpstr>
      <vt:lpstr>'41'!Print_Area</vt:lpstr>
      <vt:lpstr>'42'!Print_Area</vt:lpstr>
      <vt:lpstr>'5'!Print_Area</vt:lpstr>
      <vt:lpstr>'6'!Print_Area</vt:lpstr>
      <vt:lpstr>TOC!Print_Area</vt:lpstr>
    </vt:vector>
  </TitlesOfParts>
  <Company>Commonwealth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2019-20</dc:title>
  <dc:subject>The Statistical Supplement for the Pennsylvania Tax Compendium</dc:subject>
  <dc:creator>elbauer</dc:creator>
  <cp:keywords>The Statistical Supplement for the Pennsylvania Tax Compendium - Fiscal Year 2019-20</cp:keywords>
  <cp:lastModifiedBy>Kuhn, Christopher L</cp:lastModifiedBy>
  <cp:lastPrinted>2020-09-09T19:18:09Z</cp:lastPrinted>
  <dcterms:created xsi:type="dcterms:W3CDTF">2019-06-04T20:22:02Z</dcterms:created>
  <dcterms:modified xsi:type="dcterms:W3CDTF">2020-10-29T18:17:12Z</dcterms:modified>
  <cp:category>Pennsylvania Tax Compendium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0x010100E94AE54EF24B1C418FD4D4E572117030</vt:lpwstr>
  </property>
  <property fmtid="{D5CDD505-2E9C-101B-9397-08002B2CF9AE}" pid="3" name="Order">
    <vt:r8>324800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