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drawings/drawing46.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xml"/>
  <Override PartName="/xl/charts/chart20.xml" ContentType="application/vnd.openxmlformats-officedocument.drawingml.chart+xml"/>
  <Override PartName="/xl/drawings/drawing28.xml" ContentType="application/vnd.openxmlformats-officedocument.drawing+xml"/>
  <Override PartName="/xl/charts/chart21.xml" ContentType="application/vnd.openxmlformats-officedocument.drawingml.chart+xml"/>
  <Override PartName="/xl/drawings/drawing29.xml" ContentType="application/vnd.openxmlformats-officedocument.drawing+xml"/>
  <Override PartName="/xl/charts/chart22.xml" ContentType="application/vnd.openxmlformats-officedocument.drawingml.chart+xml"/>
  <Override PartName="/xl/drawings/drawing30.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4.xml" ContentType="application/vnd.openxmlformats-officedocument.drawing+xml"/>
  <Override PartName="/xl/charts/chart25.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8.xml" ContentType="application/vnd.openxmlformats-officedocument.drawingml.chart+xml"/>
  <Override PartName="/xl/drawings/drawing39.xml" ContentType="application/vnd.openxmlformats-officedocument.drawing+xml"/>
  <Override PartName="/xl/charts/chart29.xml" ContentType="application/vnd.openxmlformats-officedocument.drawingml.chart+xml"/>
  <Override PartName="/xl/drawings/drawing40.xml" ContentType="application/vnd.openxmlformats-officedocument.drawing+xml"/>
  <Override PartName="/xl/drawings/drawing41.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5.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7.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xr:revisionPtr revIDLastSave="0" documentId="8_{C743C367-CDEE-4C79-927D-D7148BFCE6D8}" xr6:coauthVersionLast="46" xr6:coauthVersionMax="46" xr10:uidLastSave="{00000000-0000-0000-0000-000000000000}"/>
  <bookViews>
    <workbookView xWindow="20370" yWindow="-7425" windowWidth="29040" windowHeight="15840" xr2:uid="{E1F6B1D3-EC04-4539-AACF-E263035ED6F1}"/>
  </bookViews>
  <sheets>
    <sheet name="TOC" sheetId="1" r:id="rId1"/>
    <sheet name="1" sheetId="2" r:id="rId2"/>
    <sheet name="2" sheetId="3" r:id="rId3"/>
    <sheet name="3" sheetId="4" r:id="rId4"/>
    <sheet name="4" sheetId="40" r:id="rId5"/>
    <sheet name="5" sheetId="5" r:id="rId6"/>
    <sheet name="6" sheetId="6" r:id="rId7"/>
    <sheet name="7" sheetId="7" r:id="rId8"/>
    <sheet name="8" sheetId="8" r:id="rId9"/>
    <sheet name="9" sheetId="14" r:id="rId10"/>
    <sheet name="10" sheetId="15" r:id="rId11"/>
    <sheet name="11" sheetId="16" r:id="rId12"/>
    <sheet name="12" sheetId="17" r:id="rId13"/>
    <sheet name="13" sheetId="18" r:id="rId14"/>
    <sheet name="14" sheetId="38" r:id="rId15"/>
    <sheet name="15" sheetId="39" r:id="rId16"/>
    <sheet name="16" sheetId="9" r:id="rId17"/>
    <sheet name="17" sheetId="19" r:id="rId18"/>
    <sheet name="18" sheetId="46" r:id="rId19"/>
    <sheet name="19" sheetId="47" r:id="rId20"/>
    <sheet name="20" sheetId="48" r:id="rId21"/>
    <sheet name="21" sheetId="49" r:id="rId22"/>
    <sheet name="22" sheetId="50" r:id="rId23"/>
    <sheet name="23" sheetId="23" r:id="rId24"/>
    <sheet name="24" sheetId="24" r:id="rId25"/>
    <sheet name="25" sheetId="25" r:id="rId26"/>
    <sheet name="26" sheetId="10" r:id="rId27"/>
    <sheet name="27" sheetId="11" r:id="rId28"/>
    <sheet name="28" sheetId="12" r:id="rId29"/>
    <sheet name="29" sheetId="52" r:id="rId30"/>
    <sheet name="30" sheetId="53" r:id="rId31"/>
    <sheet name="31" sheetId="54" r:id="rId32"/>
    <sheet name="32" sheetId="55" r:id="rId33"/>
    <sheet name="33" sheetId="28" r:id="rId34"/>
    <sheet name="34" sheetId="51" r:id="rId35"/>
    <sheet name="35" sheetId="26" r:id="rId36"/>
    <sheet name="36" sheetId="57" r:id="rId37"/>
    <sheet name="37" sheetId="36" r:id="rId38"/>
    <sheet name="38" sheetId="37" r:id="rId39"/>
    <sheet name="39" sheetId="29" r:id="rId40"/>
    <sheet name="40" sheetId="30" r:id="rId41"/>
    <sheet name="41" sheetId="31" r:id="rId42"/>
    <sheet name="42" sheetId="32" r:id="rId43"/>
    <sheet name="43" sheetId="33" r:id="rId44"/>
    <sheet name="44" sheetId="34" r:id="rId45"/>
    <sheet name="45" sheetId="13" r:id="rId46"/>
    <sheet name="46" sheetId="35" r:id="rId47"/>
  </sheets>
  <externalReferences>
    <externalReference r:id="rId48"/>
    <externalReference r:id="rId49"/>
    <externalReference r:id="rId50"/>
  </externalReferences>
  <definedNames>
    <definedName name="_LCB2" localSheetId="1">#REF!</definedName>
    <definedName name="_LCB2" localSheetId="11">#REF!</definedName>
    <definedName name="_LCB2" localSheetId="12">#REF!</definedName>
    <definedName name="_LCB2" localSheetId="13">#REF!</definedName>
    <definedName name="_LCB2" localSheetId="14">#REF!</definedName>
    <definedName name="_LCB2" localSheetId="15">#REF!</definedName>
    <definedName name="_LCB2" localSheetId="16">#REF!</definedName>
    <definedName name="_LCB2" localSheetId="17">#REF!</definedName>
    <definedName name="_LCB2" localSheetId="18">#REF!</definedName>
    <definedName name="_LCB2" localSheetId="19">#REF!</definedName>
    <definedName name="_LCB2" localSheetId="20">#REF!</definedName>
    <definedName name="_LCB2" localSheetId="21">#REF!</definedName>
    <definedName name="_LCB2" localSheetId="22">#REF!</definedName>
    <definedName name="_LCB2" localSheetId="23">#REF!</definedName>
    <definedName name="_LCB2" localSheetId="24">#REF!</definedName>
    <definedName name="_LCB2" localSheetId="25">#REF!</definedName>
    <definedName name="_LCB2" localSheetId="29">#REF!</definedName>
    <definedName name="_LCB2" localSheetId="30">#REF!</definedName>
    <definedName name="_LCB2" localSheetId="31">#REF!</definedName>
    <definedName name="_LCB2" localSheetId="32">#REF!</definedName>
    <definedName name="_LCB2" localSheetId="33">#REF!</definedName>
    <definedName name="_LCB2" localSheetId="34">#REF!</definedName>
    <definedName name="_LCB2" localSheetId="36">#REF!</definedName>
    <definedName name="_LCB2" localSheetId="37">#REF!</definedName>
    <definedName name="_LCB2" localSheetId="38">#REF!</definedName>
    <definedName name="_LCB2" localSheetId="39">#REF!</definedName>
    <definedName name="_LCB2" localSheetId="4">#REF!</definedName>
    <definedName name="_LCB2" localSheetId="40">#REF!</definedName>
    <definedName name="_LCB2" localSheetId="41">#REF!</definedName>
    <definedName name="_LCB2" localSheetId="42">#REF!</definedName>
    <definedName name="_LCB2" localSheetId="43">#REF!</definedName>
    <definedName name="_LCB2" localSheetId="44">#REF!</definedName>
    <definedName name="_LCB2" localSheetId="45">#REF!</definedName>
    <definedName name="_LCB2" localSheetId="46">#REF!</definedName>
    <definedName name="_LCB2" localSheetId="0">#REF!</definedName>
    <definedName name="_LCB2">#REF!</definedName>
    <definedName name="_LCB2_2" localSheetId="1">#REF!</definedName>
    <definedName name="_LCB2_2" localSheetId="11">#REF!</definedName>
    <definedName name="_LCB2_2" localSheetId="12">#REF!</definedName>
    <definedName name="_LCB2_2" localSheetId="13">#REF!</definedName>
    <definedName name="_LCB2_2" localSheetId="14">#REF!</definedName>
    <definedName name="_LCB2_2" localSheetId="15">#REF!</definedName>
    <definedName name="_LCB2_2" localSheetId="16">#REF!</definedName>
    <definedName name="_LCB2_2" localSheetId="17">#REF!</definedName>
    <definedName name="_LCB2_2" localSheetId="21">#REF!</definedName>
    <definedName name="_LCB2_2" localSheetId="22">#REF!</definedName>
    <definedName name="_LCB2_2" localSheetId="29">#REF!</definedName>
    <definedName name="_LCB2_2" localSheetId="30">#REF!</definedName>
    <definedName name="_LCB2_2" localSheetId="31">#REF!</definedName>
    <definedName name="_LCB2_2" localSheetId="32">#REF!</definedName>
    <definedName name="_LCB2_2" localSheetId="33">#REF!</definedName>
    <definedName name="_LCB2_2" localSheetId="36">#REF!</definedName>
    <definedName name="_LCB2_2" localSheetId="37">#REF!</definedName>
    <definedName name="_LCB2_2" localSheetId="38">#REF!</definedName>
    <definedName name="_LCB2_2" localSheetId="39">#REF!</definedName>
    <definedName name="_LCB2_2" localSheetId="4">#REF!</definedName>
    <definedName name="_LCB2_2" localSheetId="40">#REF!</definedName>
    <definedName name="_LCB2_2" localSheetId="41">#REF!</definedName>
    <definedName name="_LCB2_2" localSheetId="42">#REF!</definedName>
    <definedName name="_LCB2_2" localSheetId="43">#REF!</definedName>
    <definedName name="_LCB2_2" localSheetId="44">#REF!</definedName>
    <definedName name="_LCB2_2" localSheetId="45">#REF!</definedName>
    <definedName name="_LCB2_2" localSheetId="46">#REF!</definedName>
    <definedName name="_LCB2_2" localSheetId="0">#REF!</definedName>
    <definedName name="_LCB2_2">#REF!</definedName>
    <definedName name="_Order1" hidden="1">255</definedName>
    <definedName name="_Order2" hidden="1">255</definedName>
    <definedName name="_R90_2" localSheetId="1">[1]K!#REF!</definedName>
    <definedName name="_R90_2" localSheetId="11">[1]K!#REF!</definedName>
    <definedName name="_R90_2" localSheetId="12">[1]K!#REF!</definedName>
    <definedName name="_R90_2" localSheetId="13">[1]K!#REF!</definedName>
    <definedName name="_R90_2" localSheetId="14">[1]K!#REF!</definedName>
    <definedName name="_R90_2" localSheetId="15">[1]K!#REF!</definedName>
    <definedName name="_R90_2" localSheetId="17">[1]K!#REF!</definedName>
    <definedName name="_R90_2" localSheetId="18">[1]K!#REF!</definedName>
    <definedName name="_R90_2" localSheetId="19">[1]K!#REF!</definedName>
    <definedName name="_R90_2" localSheetId="20">[1]K!#REF!</definedName>
    <definedName name="_R90_2" localSheetId="21">[1]K!#REF!</definedName>
    <definedName name="_R90_2" localSheetId="22">[1]K!#REF!</definedName>
    <definedName name="_R90_2" localSheetId="23">[1]K!#REF!</definedName>
    <definedName name="_R90_2" localSheetId="24">[1]K!#REF!</definedName>
    <definedName name="_R90_2" localSheetId="25">[1]K!#REF!</definedName>
    <definedName name="_R90_2" localSheetId="29">[1]K!#REF!</definedName>
    <definedName name="_R90_2" localSheetId="3">[1]K!#REF!</definedName>
    <definedName name="_R90_2" localSheetId="30">[1]K!#REF!</definedName>
    <definedName name="_R90_2" localSheetId="31">[1]K!#REF!</definedName>
    <definedName name="_R90_2" localSheetId="32">[1]K!#REF!</definedName>
    <definedName name="_R90_2" localSheetId="33">[1]K!#REF!</definedName>
    <definedName name="_R90_2" localSheetId="36">[1]K!#REF!</definedName>
    <definedName name="_R90_2" localSheetId="37">[1]K!#REF!</definedName>
    <definedName name="_R90_2" localSheetId="38">[1]K!#REF!</definedName>
    <definedName name="_R90_2" localSheetId="39">[1]K!#REF!</definedName>
    <definedName name="_R90_2" localSheetId="4">[1]K!#REF!</definedName>
    <definedName name="_R90_2" localSheetId="41">[1]K!#REF!</definedName>
    <definedName name="_R90_2" localSheetId="42">[1]K!#REF!</definedName>
    <definedName name="_R90_2" localSheetId="45">[1]K!#REF!</definedName>
    <definedName name="_R90_2" localSheetId="46">[1]K!#REF!</definedName>
    <definedName name="_R90_2" localSheetId="5">[1]K!#REF!</definedName>
    <definedName name="_R90_2" localSheetId="6">[1]K!#REF!</definedName>
    <definedName name="_R90_2" localSheetId="7">[1]K!#REF!</definedName>
    <definedName name="_R90_2" localSheetId="0">[1]K!#REF!</definedName>
    <definedName name="_R90_2">[1]K!#REF!</definedName>
    <definedName name="_R90_2_2" localSheetId="1">[1]K!#REF!</definedName>
    <definedName name="_R90_2_2" localSheetId="11">[1]K!#REF!</definedName>
    <definedName name="_R90_2_2" localSheetId="12">[1]K!#REF!</definedName>
    <definedName name="_R90_2_2" localSheetId="13">[1]K!#REF!</definedName>
    <definedName name="_R90_2_2" localSheetId="14">[1]K!#REF!</definedName>
    <definedName name="_R90_2_2" localSheetId="15">[1]K!#REF!</definedName>
    <definedName name="_R90_2_2" localSheetId="17">[1]K!#REF!</definedName>
    <definedName name="_R90_2_2" localSheetId="21">[1]K!#REF!</definedName>
    <definedName name="_R90_2_2" localSheetId="22">[1]K!#REF!</definedName>
    <definedName name="_R90_2_2" localSheetId="29">[1]K!#REF!</definedName>
    <definedName name="_R90_2_2" localSheetId="30">[1]K!#REF!</definedName>
    <definedName name="_R90_2_2" localSheetId="31">[1]K!#REF!</definedName>
    <definedName name="_R90_2_2" localSheetId="32">[1]K!#REF!</definedName>
    <definedName name="_R90_2_2" localSheetId="33">[1]K!#REF!</definedName>
    <definedName name="_R90_2_2" localSheetId="36">[1]K!#REF!</definedName>
    <definedName name="_R90_2_2" localSheetId="37">[1]K!#REF!</definedName>
    <definedName name="_R90_2_2" localSheetId="38">[1]K!#REF!</definedName>
    <definedName name="_R90_2_2" localSheetId="4">[1]K!#REF!</definedName>
    <definedName name="_R90_2_2" localSheetId="45">[1]K!#REF!</definedName>
    <definedName name="_R90_2_2" localSheetId="46">[1]K!#REF!</definedName>
    <definedName name="_R90_2_2" localSheetId="0">[1]K!#REF!</definedName>
    <definedName name="_R90_2_2">[1]K!#REF!</definedName>
    <definedName name="_xlnm.Print_Area" localSheetId="1">'1'!$A$1:$D$57</definedName>
    <definedName name="_xlnm.Print_Area" localSheetId="11">'11'!$A$1:$H$44</definedName>
    <definedName name="_xlnm.Print_Area" localSheetId="13">'13'!$A$1:$J$44</definedName>
    <definedName name="_xlnm.Print_Area" localSheetId="14">'14'!$A$1:$G$44</definedName>
    <definedName name="_xlnm.Print_Area" localSheetId="15">'15'!$A$1:$I$44</definedName>
    <definedName name="_xlnm.Print_Area" localSheetId="16">'16'!$A$1:$I$44</definedName>
    <definedName name="_xlnm.Print_Area" localSheetId="17">'17'!$A$1:$I$44</definedName>
    <definedName name="_xlnm.Print_Area" localSheetId="2">'2'!$A$1:$O$44</definedName>
    <definedName name="_xlnm.Print_Area" localSheetId="21">'21'!$A$1:$L$44</definedName>
    <definedName name="_xlnm.Print_Area" localSheetId="22">'22'!$A$1:$L$44</definedName>
    <definedName name="_xlnm.Print_Area" localSheetId="26">'26'!$A$1:$H$44</definedName>
    <definedName name="_xlnm.Print_Area" localSheetId="3">'3'!$A$1:$G$44</definedName>
    <definedName name="_xlnm.Print_Area" localSheetId="33">'33'!#REF!</definedName>
    <definedName name="_xlnm.Print_Area" localSheetId="35">'35'!#REF!</definedName>
    <definedName name="_xlnm.Print_Area" localSheetId="38">'38'!$A$1:$M$44</definedName>
    <definedName name="_xlnm.Print_Area" localSheetId="39">'39'!$A$1:$O$44</definedName>
    <definedName name="_xlnm.Print_Area" localSheetId="4">'4'!$A$1:$I$44</definedName>
    <definedName name="_xlnm.Print_Area" localSheetId="41">'41'!$A$1:$L$44</definedName>
    <definedName name="_xlnm.Print_Area" localSheetId="42">'42'!$A$1:$L$44</definedName>
    <definedName name="_xlnm.Print_Area" localSheetId="45">'45'!$A$1:$H$44</definedName>
    <definedName name="_xlnm.Print_Area" localSheetId="46">'46'!$A$1:$H$44</definedName>
    <definedName name="_xlnm.Print_Area" localSheetId="5">'5'!$A$1:$L$44</definedName>
    <definedName name="_xlnm.Print_Area" localSheetId="6">'6'!$A$1:$L$44</definedName>
    <definedName name="_xlnm.Print_Area" localSheetId="7">'7'!$A$1:$H$44</definedName>
    <definedName name="_xlnm.Print_Area" localSheetId="0">TOC!$A$1:$D$57</definedName>
    <definedName name="YEAR" localSheetId="14">[2]SETUP!$B$18</definedName>
    <definedName name="YEAR" localSheetId="15">[2]SETUP!$B$18</definedName>
    <definedName name="YEAR">[3]SETUP!$B$18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53" l="1"/>
  <c r="I25" i="52"/>
  <c r="I24" i="52"/>
  <c r="F27" i="52" s="1"/>
  <c r="I23" i="52"/>
  <c r="G27" i="52" s="1"/>
  <c r="H27" i="52" l="1"/>
  <c r="D19" i="16"/>
  <c r="D31" i="16" s="1"/>
  <c r="E19" i="16"/>
  <c r="E31" i="16" s="1"/>
  <c r="E11" i="16"/>
  <c r="E24" i="16" s="1"/>
  <c r="D11" i="16"/>
  <c r="D23" i="16" s="1"/>
  <c r="E34" i="16" l="1"/>
  <c r="E32" i="16"/>
  <c r="D32" i="16"/>
  <c r="E35" i="16"/>
  <c r="E33" i="16"/>
  <c r="D34" i="16"/>
  <c r="D35" i="16"/>
  <c r="D33" i="16"/>
  <c r="D24" i="16"/>
  <c r="E27" i="16"/>
  <c r="E25" i="16"/>
  <c r="E23" i="16"/>
  <c r="E26" i="16"/>
  <c r="D26" i="16"/>
  <c r="D27" i="16"/>
  <c r="D25" i="16"/>
  <c r="L26" i="37" l="1"/>
  <c r="M25" i="37"/>
  <c r="I25" i="19" l="1"/>
  <c r="H19" i="16" l="1"/>
  <c r="H35" i="16" s="1"/>
  <c r="G19" i="16"/>
  <c r="G34" i="16" s="1"/>
  <c r="F19" i="16"/>
  <c r="F33" i="16" s="1"/>
  <c r="H11" i="16"/>
  <c r="H24" i="16" s="1"/>
  <c r="G11" i="16"/>
  <c r="G27" i="16" s="1"/>
  <c r="F11" i="16"/>
  <c r="F26" i="16" s="1"/>
  <c r="H23" i="16" l="1"/>
  <c r="F31" i="16"/>
  <c r="G26" i="16"/>
  <c r="F32" i="16"/>
  <c r="H26" i="16"/>
  <c r="H34" i="16"/>
  <c r="H27" i="16"/>
  <c r="F35" i="16"/>
  <c r="G32" i="16"/>
  <c r="F25" i="16"/>
  <c r="G33" i="16"/>
  <c r="F24" i="16"/>
  <c r="F23" i="16"/>
  <c r="G24" i="16"/>
  <c r="H25" i="16"/>
  <c r="F27" i="16"/>
  <c r="G31" i="16"/>
  <c r="H32" i="16"/>
  <c r="F34" i="16"/>
  <c r="G35" i="16"/>
  <c r="G25" i="16"/>
  <c r="H33" i="16"/>
  <c r="G23" i="16"/>
  <c r="H31" i="16"/>
  <c r="O39" i="3" l="1"/>
  <c r="O37" i="3"/>
  <c r="O36" i="3"/>
  <c r="O35" i="3"/>
  <c r="O34" i="3"/>
  <c r="O33" i="3"/>
  <c r="O32" i="3"/>
  <c r="O31" i="3"/>
  <c r="O30" i="3"/>
  <c r="O29" i="3"/>
  <c r="O27" i="3"/>
  <c r="O26" i="3"/>
  <c r="O25" i="3"/>
  <c r="O24" i="3"/>
  <c r="O23" i="3"/>
  <c r="O22" i="3"/>
  <c r="O21" i="3"/>
  <c r="O20" i="3"/>
  <c r="O18" i="3"/>
  <c r="O17" i="3"/>
  <c r="O16" i="3"/>
  <c r="O15" i="3"/>
  <c r="O14" i="3"/>
  <c r="O13" i="3"/>
  <c r="O12" i="3"/>
  <c r="O11" i="3"/>
  <c r="O9" i="3"/>
  <c r="O7" i="3"/>
</calcChain>
</file>

<file path=xl/sharedStrings.xml><?xml version="1.0" encoding="utf-8"?>
<sst xmlns="http://schemas.openxmlformats.org/spreadsheetml/2006/main" count="1929" uniqueCount="701">
  <si>
    <t>TABLE OF CONTENTS</t>
  </si>
  <si>
    <t>Page</t>
  </si>
  <si>
    <t>Introduction</t>
  </si>
  <si>
    <t>GENERAL FUND</t>
  </si>
  <si>
    <t>Fiscal Year Revenue by Month</t>
  </si>
  <si>
    <t>Monthly Collections by Revenue Category</t>
  </si>
  <si>
    <t>Revenue History by Tax Type</t>
  </si>
  <si>
    <t>Historical Proportion of General Fund by Revenue Category</t>
  </si>
  <si>
    <t xml:space="preserve">Refunds History by Tax Type </t>
  </si>
  <si>
    <t>CORPORATION TAXES</t>
  </si>
  <si>
    <t xml:space="preserve">Corporate Net Income Tax </t>
  </si>
  <si>
    <t>History of Payments by Type</t>
  </si>
  <si>
    <t>Payments by Industry</t>
  </si>
  <si>
    <t>Corporate Net Income Tax</t>
  </si>
  <si>
    <t>Liabilities by Size</t>
  </si>
  <si>
    <t>Business Filers by Tax Year</t>
  </si>
  <si>
    <t xml:space="preserve">Gross Receipts Tax </t>
  </si>
  <si>
    <t>History of Cash Collections by Sector</t>
  </si>
  <si>
    <t xml:space="preserve">Insurance Premiums Tax </t>
  </si>
  <si>
    <t>History of Cash Collections by Type</t>
  </si>
  <si>
    <t>Cash Collections by Company Type</t>
  </si>
  <si>
    <t xml:space="preserve">Financial Institutions Taxes </t>
  </si>
  <si>
    <t>History of Cash Collections</t>
  </si>
  <si>
    <t>CONSUMPTION TAXES</t>
  </si>
  <si>
    <t xml:space="preserve">Sales and Use Tax </t>
  </si>
  <si>
    <t>Gross Remittances by Industry</t>
  </si>
  <si>
    <t>Gross Non-Motor Vehicle Remittances by County</t>
  </si>
  <si>
    <t>Net Motor Vehicle Remittances by County</t>
  </si>
  <si>
    <t>History of Transfers</t>
  </si>
  <si>
    <t xml:space="preserve">Cigarette Tax </t>
  </si>
  <si>
    <t>History of Cash Collections and Transfers</t>
  </si>
  <si>
    <t xml:space="preserve">Other Tobacco Products Tax </t>
  </si>
  <si>
    <t>History of Cash Collections by Product Type</t>
  </si>
  <si>
    <t>Liquor Tax &amp; Related Collections</t>
  </si>
  <si>
    <t>History of Collections</t>
  </si>
  <si>
    <t>OTHER TAXES</t>
  </si>
  <si>
    <t xml:space="preserve">Personal Income Tax </t>
  </si>
  <si>
    <t>History of Cash Collections by Source</t>
  </si>
  <si>
    <t>Taxable Income Ranges and Averages</t>
  </si>
  <si>
    <t>Taxable Income by County</t>
  </si>
  <si>
    <t>Tax Forgiveness History</t>
  </si>
  <si>
    <t>Realty Transfer Tax</t>
  </si>
  <si>
    <t>Gross Collections by County</t>
  </si>
  <si>
    <t>Inheritance and Estate Tax</t>
  </si>
  <si>
    <t>Minor and Repealed Taxes</t>
  </si>
  <si>
    <t>MOTOR LICENSE FUND</t>
  </si>
  <si>
    <t>Monthly Cash Collections by Revenue Category</t>
  </si>
  <si>
    <t>Revenue History by Type</t>
  </si>
  <si>
    <t>DELINQUENT COLLECTIONS &amp; ENHANCED REVENUE COLLECTION ACCOUNT</t>
  </si>
  <si>
    <t>Delinquent Collections</t>
  </si>
  <si>
    <t>History of Collections by Tax Type</t>
  </si>
  <si>
    <t>ERCA</t>
  </si>
  <si>
    <t>INTRODUCTION</t>
  </si>
  <si>
    <t>Unusual revenue collection patterns and numerous other effects discernible in the tables and graphs are often the result of significant tax legislation.  Please consult the Pennsylvania Tax Compendium for specific tax changes.</t>
  </si>
  <si>
    <t>Other reports and publications available from the Bureau of Research include the Pennsylvania Tax Compendium, Personal Income Tax Statistics, Property Tax/Rent Rebate Program Statistical Reports, and the Monthly Revenue Report.  These publications are available on the Department’s website.</t>
  </si>
  <si>
    <t>2020-21 STATISTICAL SUPPLEMENT</t>
  </si>
  <si>
    <t>Revenue Shifted from Covid-19 Due Date Extensions</t>
  </si>
  <si>
    <t>Gaming Taxes</t>
  </si>
  <si>
    <t>This publication reports statistics in conjunction with the Pennsylvania Tax Compendium and Monthly Revenue Report.  Most data relate to the fiscal year ending June 30, 2021, although some tables provide historical data for comparison purposes.</t>
  </si>
  <si>
    <t>GENERAL FUND REVENUE</t>
  </si>
  <si>
    <t>FISCAL YEAR 2020-21 BY MONTH ($M)</t>
  </si>
  <si>
    <t>JUL</t>
  </si>
  <si>
    <t>AUG</t>
  </si>
  <si>
    <t>SEP</t>
  </si>
  <si>
    <t>OCT</t>
  </si>
  <si>
    <t>NOV</t>
  </si>
  <si>
    <t>DEC</t>
  </si>
  <si>
    <t>JAN</t>
  </si>
  <si>
    <t>FEB</t>
  </si>
  <si>
    <t>MAR</t>
  </si>
  <si>
    <t xml:space="preserve">APR </t>
  </si>
  <si>
    <t>MAY</t>
  </si>
  <si>
    <t>JUN</t>
  </si>
  <si>
    <t>TOTAL</t>
  </si>
  <si>
    <t>Total General Fund</t>
  </si>
  <si>
    <t>Total Tax Revenue</t>
  </si>
  <si>
    <t>Total Corporation Taxes</t>
  </si>
  <si>
    <t xml:space="preserve">  Accelerated Deposits</t>
  </si>
  <si>
    <t xml:space="preserve">  Corporate Net Income</t>
  </si>
  <si>
    <t xml:space="preserve">  Gross Receipts</t>
  </si>
  <si>
    <t xml:space="preserve">  Utility Property</t>
  </si>
  <si>
    <t xml:space="preserve">  Insurance Premium</t>
  </si>
  <si>
    <t xml:space="preserve">  Bank Shares</t>
  </si>
  <si>
    <t xml:space="preserve">  Mutual Thrift</t>
  </si>
  <si>
    <t>Total Consumption Taxes</t>
  </si>
  <si>
    <t xml:space="preserve">  Sales and Use - Total</t>
  </si>
  <si>
    <t xml:space="preserve">    Nonmotor</t>
  </si>
  <si>
    <t xml:space="preserve">    Motor Vehicle</t>
  </si>
  <si>
    <t xml:space="preserve">  Cigarette</t>
  </si>
  <si>
    <t xml:space="preserve">  Other Tobacco Products</t>
  </si>
  <si>
    <t xml:space="preserve">  Malt Beverage</t>
  </si>
  <si>
    <t xml:space="preserve">  Liquor</t>
  </si>
  <si>
    <t>Total Other Taxes</t>
  </si>
  <si>
    <t xml:space="preserve">  Personal Income - Total</t>
  </si>
  <si>
    <t xml:space="preserve">    Withholding</t>
  </si>
  <si>
    <t xml:space="preserve">    Quarterly</t>
  </si>
  <si>
    <t xml:space="preserve">    Annual</t>
  </si>
  <si>
    <t xml:space="preserve">  Realty Transfer</t>
  </si>
  <si>
    <t xml:space="preserve">  Inheritance</t>
  </si>
  <si>
    <t xml:space="preserve">  Gaming</t>
  </si>
  <si>
    <t xml:space="preserve">  Minor and Repealed</t>
  </si>
  <si>
    <t>Total Nontax Revenue</t>
  </si>
  <si>
    <t>MONTHLY COLLECTIONS BY REVENUE CATEGORY ($M)</t>
  </si>
  <si>
    <t>MONTH</t>
  </si>
  <si>
    <t>CORP</t>
  </si>
  <si>
    <t>CONSUMPTION</t>
  </si>
  <si>
    <t>OTHER</t>
  </si>
  <si>
    <t>NONTAX</t>
  </si>
  <si>
    <t>KEY</t>
  </si>
  <si>
    <t>CORP - Corporation Taxes</t>
  </si>
  <si>
    <t>CONSUMPTION - Consumption Taxes</t>
  </si>
  <si>
    <t>OTHER - Other Taxes</t>
  </si>
  <si>
    <t>NONTAX - Nontax revenue</t>
  </si>
  <si>
    <t>NOTE</t>
  </si>
  <si>
    <t>Monthly collections for FY 2020-21 are shown by major revenue category. Collections are shown in greater detail on the General Fund Monthly Collections page.</t>
  </si>
  <si>
    <t>HISTORY - FISCAL YEAR ENDING JUNE 30 ($M)</t>
  </si>
  <si>
    <t>--</t>
  </si>
  <si>
    <t>HISTORY - FISCAL YEAR ENDING JUNE 30 ($M) - CONTINUED</t>
  </si>
  <si>
    <t>HISTORICAL PROPORTION OF GENERAL FUND BY REVENUE CATEGORY ($M)</t>
  </si>
  <si>
    <t>FISCAL YEAR</t>
  </si>
  <si>
    <t>PIT</t>
  </si>
  <si>
    <t>OTHER TAX</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</si>
  <si>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</si>
  <si>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</si>
  <si>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</si>
  <si>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</si>
  <si>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</si>
  <si>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</si>
  <si>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</si>
  <si>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</si>
  <si>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</si>
  <si>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</si>
  <si>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</si>
  <si>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</si>
  <si>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</si>
  <si>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</si>
  <si>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</si>
  <si>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</si>
  <si>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</si>
  <si>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</si>
  <si>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</si>
  <si>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</si>
  <si>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PIT - Personal Income Tax</t>
  </si>
  <si>
    <t>OTHER - Other Taxes (includes Capital Stock / Franchise Tax)</t>
  </si>
  <si>
    <t>A twenty year history of the proportion of General Fund collections by major revenue category is shown. Collections are shown in greater detail on the General Fund History pages.</t>
  </si>
  <si>
    <t>GENERAL FUND REFUNDS</t>
  </si>
  <si>
    <t>HISTORY BY TAX TYPE ($M)</t>
  </si>
  <si>
    <t>SUT</t>
  </si>
  <si>
    <t>SUT - Sales and Use Tax</t>
  </si>
  <si>
    <t>OTHER - All other General Fund taxes</t>
  </si>
  <si>
    <t>Refund numbers reflect amounts recorded by the Department of Revenue in the executive authorization of refunds.</t>
  </si>
  <si>
    <t>For questions related to data contained in this publication, please contact the Bureau of Research at RA-RVFSL-BOR-INQUIRY@pa.gov.</t>
  </si>
  <si>
    <t>FINANCIAL INSTITUTIONS TAXES</t>
  </si>
  <si>
    <t>CASH COLLECTIONS ($M)</t>
  </si>
  <si>
    <t>BST</t>
  </si>
  <si>
    <t>MTIT</t>
  </si>
  <si>
    <t>BST RATES</t>
  </si>
  <si>
    <t>NOTES</t>
  </si>
  <si>
    <t>1990 TO 2013</t>
  </si>
  <si>
    <t xml:space="preserve">The bank and trust company shares tax (BST) is imposed on every bank and trust company with capital stock that conducts business in Pennsylvania. The mutual thrift institutions tax (MTIT) applies to the net earnings or income received or accrued from all sources during the tax year. </t>
  </si>
  <si>
    <t>2014 TO 2016</t>
  </si>
  <si>
    <t>2017 TO PRESENT</t>
  </si>
  <si>
    <t xml:space="preserve">Act 52-2013 adjusted how taxable shares are apportioned for BST effective January 1, 2014. It is based solely on receipts. The act also expanded nexus by using a more customer-based definition of an institution. Act 84-2016 provides a phased-in deduction for Edge Act corporation equity, beginning January 1, 2018.  </t>
  </si>
  <si>
    <t>1992 TO PRESENT</t>
  </si>
  <si>
    <t>CIGARETTE TAX</t>
  </si>
  <si>
    <t>CASH COLLECTIONS AND TRANSFERS ($M)</t>
  </si>
  <si>
    <t>CASH</t>
  </si>
  <si>
    <t>TRANSFERS</t>
  </si>
  <si>
    <t>TAX RATE (PER CIGARETTE)</t>
  </si>
  <si>
    <t>1991 TO 2001</t>
  </si>
  <si>
    <t>HEALTHCARE PROVIDER RETENTION ACCOUNT: January 2004 through October 2009 - 18.52% of receipts</t>
  </si>
  <si>
    <t>2002 TO 2003</t>
  </si>
  <si>
    <t>2004 TO 2009</t>
  </si>
  <si>
    <t>CHILDREN'S HEALTH INSURANCE PROGRAM (CHIP): 2002-03 through present - $30.73M per fiscal year</t>
  </si>
  <si>
    <t>2009 TO 2016</t>
  </si>
  <si>
    <t>2016 TO PRESENT</t>
  </si>
  <si>
    <t>AGRICULTURAL CONSERVATION EASEMENT PURCHASE (ACEP) FUND:</t>
  </si>
  <si>
    <t xml:space="preserve">  2002-03 through 2015-16 - $20.485M per fiscal year</t>
  </si>
  <si>
    <t xml:space="preserve">  2016-17 through present - $25.485M per fiscal year</t>
  </si>
  <si>
    <t>LOCAL CIGARETTE TAX FUND: 2016-17 through present - If prior year deposits into the Local Cigarette Tax Fund fall below $58 million, the General Fund will transfer the difference between $58 million and actual deposits to the Local Cigarette Tax Fund.</t>
  </si>
  <si>
    <t>OTHER TOBACCO PRODUCTS TAX</t>
  </si>
  <si>
    <t>CASH COLLECTIONS BY PRODUCT TYPE ($M)</t>
  </si>
  <si>
    <t>SMOKELESS</t>
  </si>
  <si>
    <t>RYO/PIPE</t>
  </si>
  <si>
    <t>E-CIGARETTES</t>
  </si>
  <si>
    <t>FLOOR</t>
  </si>
  <si>
    <t>TAXABLE PRODUCTS</t>
  </si>
  <si>
    <t>Chewing Tobacco</t>
  </si>
  <si>
    <t>Dry Snuff</t>
  </si>
  <si>
    <t>Snuff</t>
  </si>
  <si>
    <t>E-cigarettes</t>
  </si>
  <si>
    <t>Snuff Flour</t>
  </si>
  <si>
    <t>Pipe Tobacco</t>
  </si>
  <si>
    <t>RYO Tobacco</t>
  </si>
  <si>
    <t>Plug &amp; Twist Tobacco</t>
  </si>
  <si>
    <t>Periques</t>
  </si>
  <si>
    <t>Ready Rubbed Tobacco</t>
  </si>
  <si>
    <t>Liquids for use in E-cigarettes</t>
  </si>
  <si>
    <t>Any other type of smoking or chewing tobacco</t>
  </si>
  <si>
    <t>Granulated Tobacco</t>
  </si>
  <si>
    <t>Cavendish</t>
  </si>
  <si>
    <t>Plug Cut Tobacco</t>
  </si>
  <si>
    <t>Crimp Cut Tobacco</t>
  </si>
  <si>
    <t>RYO, CHEWING TOBACCO, SNUFF, AND PIPE TOBACCO</t>
  </si>
  <si>
    <t>The tax is 55 cents ($0.55) per ounce, with a minimum tax per package of 66 cents ($0.66). For example, if the retailer purchases 100 ounces of tobacco in two-ounce packages, the tax due would be $55. If the same quantity is purchased in one-ounce packages, the tax due would be $66.</t>
  </si>
  <si>
    <t>E-CIGARETTES / VAPOR PRODUCTS</t>
  </si>
  <si>
    <t>The tax rate is 40 percent of the purchase price from the wholesaler on liquids designed for use in E-cigarettes or any component sold in the same packaging as a ready-to-use E-cigarette.</t>
  </si>
  <si>
    <t>LIQUOR TAX &amp; RELATED COLLECTIONS</t>
  </si>
  <si>
    <t>LIQUOR TAX</t>
  </si>
  <si>
    <t>PROFITS</t>
  </si>
  <si>
    <t>IMPOSITION OF TAX</t>
  </si>
  <si>
    <t>The distribution of liquor is a state enterprise under the auspices of the Pennsylvania Liquor Control Board (LCB). All liquors sold by the LCB are subject to this 18 percent tax, which is calculated on the price paid by the consumer including mark-up, handling charge, and federal tax. The first sale of liquor also is subject to the sales and use tax at the time of purchase.</t>
  </si>
  <si>
    <t>The profits of Pennsylvania liquor stores are transferred by LCB to the General Fund. The amount is annually determined by the LCB, subject to the approval of the Governor.</t>
  </si>
  <si>
    <t>DELINQUENT COLLECTIONS</t>
  </si>
  <si>
    <t>COLLECTIONS BY TAX TYPE ($M)</t>
  </si>
  <si>
    <t>MLF</t>
  </si>
  <si>
    <t>Delinquent Collections are the result of audits, desk reviews, and adjustments completed by the Pennsylvania Department of Revenue.</t>
  </si>
  <si>
    <t xml:space="preserve">Data may not match published delinquent collections reports due to rounding. </t>
  </si>
  <si>
    <t>CORP - Corporation taxes</t>
  </si>
  <si>
    <t xml:space="preserve">CONSUMPTION - Includes sales, use, cigarette, and other consumption taxes. </t>
  </si>
  <si>
    <t>OTHER - Includes personal income, realty transfer, and inheritance taxes.</t>
  </si>
  <si>
    <t xml:space="preserve">MLF - Includes liquid fuels, fuels, oil company franchise, and motor carrier road/IFTA taxes. </t>
  </si>
  <si>
    <t>CORPORATE NET INCOME TAX</t>
  </si>
  <si>
    <t>PAYMENTS BY TYPE ($M)</t>
  </si>
  <si>
    <t>ESTIMATED</t>
  </si>
  <si>
    <t>REGULAR</t>
  </si>
  <si>
    <t>TAX RATE</t>
  </si>
  <si>
    <t>1995 TO PRESENT</t>
  </si>
  <si>
    <t>The tax is paid on an estimated tax payment system. Under this system, prepayments are considered deposits as opposed to tentative liabilities. Cumulative prepayments must exceed 90 percent of reported annual liability, or 100 percent of the liability two years prior subject to the current rate and, after 1990, the current tax base definition. The adequacy of these payments is judged retrospectively based on the final return. Quarterly payments are due on the 15th day of the 3rd, 6th, 9th, and 12th months of the tax year. Final reports and payments are due the 15th day of the fifth month after the close of the taxable year. Extensions are available for filing annual reports, but not for remitting payments.</t>
  </si>
  <si>
    <t>In fiscal year 2019-20, the due date for Corporate Net Income Tax annual returns originally due between April and July 2020 were extended to August 14, 2020 because of the COVID-19 pandemic.</t>
  </si>
  <si>
    <t>Details may not add to totals due to rounding.</t>
  </si>
  <si>
    <t>PAYMENTS BY BUSINESS TYPE ($M)</t>
  </si>
  <si>
    <t>BUSINESS TYPE</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</si>
  <si>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</si>
  <si>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</si>
  <si>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</si>
  <si>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</si>
  <si>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</si>
  <si>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</si>
  <si>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</si>
  <si>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</si>
  <si>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</si>
  <si>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</si>
  <si>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</si>
  <si>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</si>
  <si>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</si>
  <si>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Support Services</t>
  </si>
  <si>
    <t>Educational Services</t>
  </si>
  <si>
    <t>Health Care and Social Assistance</t>
  </si>
  <si>
    <t>Arts, Entertainment, and Recreation</t>
  </si>
  <si>
    <t>Accommodation and Food Services</t>
  </si>
  <si>
    <t>Other Services</t>
  </si>
  <si>
    <t>Not Classified</t>
  </si>
  <si>
    <t>LIABILITIES BY SIZE ($M)</t>
  </si>
  <si>
    <t>COUNT</t>
  </si>
  <si>
    <t>LIABILITY RANGE</t>
  </si>
  <si>
    <t>$1 - $10,000</t>
  </si>
  <si>
    <t>$10,001 - $100,000</t>
  </si>
  <si>
    <t>&gt;$100,000</t>
  </si>
  <si>
    <t>CNIT LIABILITIES</t>
  </si>
  <si>
    <t>COUNT SHARE</t>
  </si>
  <si>
    <t>AMOUNT SHARE</t>
  </si>
  <si>
    <t>BUSINESS FILERS BY TAX YEAR</t>
  </si>
  <si>
    <t>TAX YEAR</t>
  </si>
  <si>
    <t>C CORP</t>
  </si>
  <si>
    <t>S CORP</t>
  </si>
  <si>
    <t>LLC</t>
  </si>
  <si>
    <t>PARTNERSHIP</t>
  </si>
  <si>
    <t>C Corporations include limited liability companies that elect to be taxed as a C Corporation for federal income tax purposes as well as S Corporations with taxable built-in gains.</t>
  </si>
  <si>
    <t xml:space="preserve">S Corporation, Limited Liability Company (LLC), and Partnership counts are calculated by counting the entities filing Pennsylvania Schedule RK-1 and NRK-1 forms. Entity type is indicated on the form. </t>
  </si>
  <si>
    <t>GROSS RECEIPTS TAX</t>
  </si>
  <si>
    <t>CASH COLLECTIONS BY SECTOR ($M)</t>
  </si>
  <si>
    <t>ELECTRIC</t>
  </si>
  <si>
    <t>TELECOM</t>
  </si>
  <si>
    <t>AFIG</t>
  </si>
  <si>
    <t>TAX RATES</t>
  </si>
  <si>
    <t>OTHER SECTOR</t>
  </si>
  <si>
    <t>SECTOR</t>
  </si>
  <si>
    <t>2012 TO PRESENT</t>
  </si>
  <si>
    <t>The "Other" sector includes taxable transportation services, such as pipelines and certain water transportation serivices, as well as the sale of natural gas through tax year 1999.</t>
  </si>
  <si>
    <t>INTRASTATE</t>
  </si>
  <si>
    <t>INTERSTATE</t>
  </si>
  <si>
    <t>WIRELESS</t>
  </si>
  <si>
    <t>ALTERNATIVE FUELS INCENTIVE GRANT FUND (AFIG) TRANSFER</t>
  </si>
  <si>
    <t>Beginning July 1, 1993, the revenue raised from 0.25 mill of the tax collected during the fiscal year is transferred to the Alternative Fuels Incentive Grant Fund pursuant to Act 166–1992.</t>
  </si>
  <si>
    <t xml:space="preserve">Prior to 2012, rates fluctuated due to the Revenue Neutral Reconciliation (RNR) mechanism as well as the PURTA surcharge. </t>
  </si>
  <si>
    <t>SALES AND USE TAX</t>
  </si>
  <si>
    <t>CASH COLLECTIONS BY TYPE ($M)</t>
  </si>
  <si>
    <t>NON-MOTOR</t>
  </si>
  <si>
    <t>MOTOR</t>
  </si>
  <si>
    <t>SUT RATE HISTORY</t>
  </si>
  <si>
    <t>1968 TO PRESENT</t>
  </si>
  <si>
    <t xml:space="preserve">Data are based on remittances made with tax returns processed during the fiscal year beginning on July 1 and ending on June 30. </t>
  </si>
  <si>
    <t xml:space="preserve">Details may not add to totals due to rounding. </t>
  </si>
  <si>
    <t>Data do not represent collections from sales subject to local sales and use tax.</t>
  </si>
  <si>
    <t>Collections are net of transfers to the Public Transportation Assistance Fund (PTAF), Public Transportation Trust Fund (PTTF), Commonwealth Finance Authority (CFA), and other miscellaneous transfers. See the SUT transfer page for more detail.</t>
  </si>
  <si>
    <t>GROSS REMITTANCES BY NORTH AMERICAN INDUSTRY CLASSIFICATION SYSTEM ($M)</t>
  </si>
  <si>
    <t>GROWTH</t>
  </si>
  <si>
    <t>NAICS</t>
  </si>
  <si>
    <t>AGRICULTURE</t>
  </si>
  <si>
    <t>MINING</t>
  </si>
  <si>
    <t>UTILITIES</t>
  </si>
  <si>
    <t>Electric Power Generation, Transmission, &amp; Distribution</t>
  </si>
  <si>
    <t>Natural Gas Distribution</t>
  </si>
  <si>
    <t>Water, Sewage, and Other Systems</t>
  </si>
  <si>
    <t>CONSTRUCTION</t>
  </si>
  <si>
    <t>MANUFACTURING</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</si>
  <si>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</si>
  <si>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</si>
  <si>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</si>
  <si>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</si>
  <si>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</si>
  <si>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</si>
  <si>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</si>
  <si>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</si>
  <si>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Petroleum, Coal, Chemical, and Plastics Manufacturing</t>
  </si>
  <si>
    <t>Nonmetallic Mineral Product Manufacturing</t>
  </si>
  <si>
    <t>331-332</t>
  </si>
  <si>
    <t>Primary Metal and Fabricated Metal Product Manufacturing</t>
  </si>
  <si>
    <t>Machinery Manufacturing</t>
  </si>
  <si>
    <t>334-335</t>
  </si>
  <si>
    <t>Computer/Electronic/Electrical Product Manufacturing</t>
  </si>
  <si>
    <t>Transportation Equipment Manufacturing</t>
  </si>
  <si>
    <t>337-339</t>
  </si>
  <si>
    <t>Furniture, Medical Supply, and Miscellaneous</t>
  </si>
  <si>
    <t>WHOLESALE TRADE</t>
  </si>
  <si>
    <t>Merchant Wholesalers, Durable Goods</t>
  </si>
  <si>
    <t>Merchant Wholesalers, Nondurable Goods</t>
  </si>
  <si>
    <t>Wholesale Electronic Markets &amp; Agents &amp; Brokers</t>
  </si>
  <si>
    <t>RETAIL TRADE - MOTOR VEHICLE PARTS AND DEALERS</t>
  </si>
  <si>
    <t>Automobile Dealers</t>
  </si>
  <si>
    <t>Other Motor Vehicle Dealers</t>
  </si>
  <si>
    <t>Automotive Parts, Accessories and Tires Dealers</t>
  </si>
  <si>
    <t>GROSS REMITTANCES BY NORTH AMERICAN INDUSTRY CLASSIFICATION SYSTEM ($M) - CONTINUED</t>
  </si>
  <si>
    <t>RETAIL TRADE - FURNITURE AND HOME FURNISHINGS STORES</t>
  </si>
  <si>
    <t>Furniture Stores</t>
  </si>
  <si>
    <t>Home Furnishings Store</t>
  </si>
  <si>
    <t>RETAIL TRADE - ELECTRONICS AND APPLIANCE STORES</t>
  </si>
  <si>
    <t>RETAIL TRADE - BUILDING MATERIAL AND GARDEN EQUIPMENT DEALERS</t>
  </si>
  <si>
    <t>Building Materials and Supplies Dealer</t>
  </si>
  <si>
    <t>Lawn and Garden Equipment and Supplies Stores</t>
  </si>
  <si>
    <t>RETAIL TRADE - FOOD AND BEVERAGE STORES</t>
  </si>
  <si>
    <t>Grocery Stores</t>
  </si>
  <si>
    <t>Specialty Food Stores</t>
  </si>
  <si>
    <t>Beer, Wine and Liquor Stores</t>
  </si>
  <si>
    <t>RETAIL TRADE - HEALTH AND PERSONAL CARE STORES</t>
  </si>
  <si>
    <t>RETAIL TRADE - GASOLINE STATIONS</t>
  </si>
  <si>
    <t>RETAIL TRADE - CLOTHING AND CLOTHING ACCESSORY STORES</t>
  </si>
  <si>
    <t>RETAIL TRADE - SPORTING GOODS, HOBBY, MUSICAL INSTRUMENTS, AND BOOKS</t>
  </si>
  <si>
    <t>RETAIL TRADE - GENERAL MERCHANDISE STORES</t>
  </si>
  <si>
    <t>Department Stores</t>
  </si>
  <si>
    <t>Other General Merchandise Stores</t>
  </si>
  <si>
    <t>RETAIL TRADE - MISCELLANEOUS STORE RETAILERS</t>
  </si>
  <si>
    <t>RETAIL TRADE - NONSTORE RETAILERS</t>
  </si>
  <si>
    <t>Electronic Shopping</t>
  </si>
  <si>
    <t>Vending Machine Operators</t>
  </si>
  <si>
    <t>Direct Selling Establishments</t>
  </si>
  <si>
    <t>TRANSPORTATION AND WAREHOUSING</t>
  </si>
  <si>
    <t>INFORMATION</t>
  </si>
  <si>
    <t>FINANCE, INSURANCE, AND REAL ESTATE</t>
  </si>
  <si>
    <t>SERVICES</t>
  </si>
  <si>
    <t>Professional, Scientific and Technical Services</t>
  </si>
  <si>
    <t>Admin. Support and Waste Mgmt. and Remediation Services</t>
  </si>
  <si>
    <t>Arts, Entertainment and Recreation Services</t>
  </si>
  <si>
    <t xml:space="preserve">Accommodation </t>
  </si>
  <si>
    <t>Food Services and Drinking Places</t>
  </si>
  <si>
    <t>Automotive Repair and Maintenance</t>
  </si>
  <si>
    <t>8112-8114</t>
  </si>
  <si>
    <t>Repair and Maintenance (except Automotive)</t>
  </si>
  <si>
    <t>Personal and Laundry Services</t>
  </si>
  <si>
    <t>Religious, Grantmaking, Civic, Professional, &amp; Similar Organizations</t>
  </si>
  <si>
    <t>Private Households (Maids, Butlers, Gardeners, etc.)</t>
  </si>
  <si>
    <t>GOVERNMENT</t>
  </si>
  <si>
    <t>UNCLASSIFIED</t>
  </si>
  <si>
    <t>MOTOR VEHICLE</t>
  </si>
  <si>
    <t>LIQUOR CONTROL BOARD</t>
  </si>
  <si>
    <t>GRAND TOTAL</t>
  </si>
  <si>
    <t>SALES AND USE TAX - NON-MOTOR VEHICLE</t>
  </si>
  <si>
    <t>GROSS REMITTANCES BY COUNTY ($M)</t>
  </si>
  <si>
    <t>COUNTY</t>
  </si>
  <si>
    <t>Adams</t>
  </si>
  <si>
    <t>Erie</t>
  </si>
  <si>
    <t>Northumberland</t>
  </si>
  <si>
    <t>Allegheny</t>
  </si>
  <si>
    <t>Fayette</t>
  </si>
  <si>
    <t>Perry</t>
  </si>
  <si>
    <t>Armstrong</t>
  </si>
  <si>
    <t>Forest</t>
  </si>
  <si>
    <t>Philadelphia</t>
  </si>
  <si>
    <t>Beaver</t>
  </si>
  <si>
    <t>Franklin</t>
  </si>
  <si>
    <t>Pike</t>
  </si>
  <si>
    <t>Bedford</t>
  </si>
  <si>
    <t>Fulton</t>
  </si>
  <si>
    <t>Potter</t>
  </si>
  <si>
    <t>Berks</t>
  </si>
  <si>
    <t>Greene</t>
  </si>
  <si>
    <t>Schuylkill</t>
  </si>
  <si>
    <t>Blair</t>
  </si>
  <si>
    <t>Huntingdon</t>
  </si>
  <si>
    <t>Snyder</t>
  </si>
  <si>
    <t>Bradford</t>
  </si>
  <si>
    <t>Indiana</t>
  </si>
  <si>
    <t>Somerset</t>
  </si>
  <si>
    <t>Bucks</t>
  </si>
  <si>
    <t>Jefferson</t>
  </si>
  <si>
    <t>Sullivan</t>
  </si>
  <si>
    <t>Butler</t>
  </si>
  <si>
    <t>Juniata</t>
  </si>
  <si>
    <t>Susquehanna</t>
  </si>
  <si>
    <t>Cambria</t>
  </si>
  <si>
    <t>Lackawanna</t>
  </si>
  <si>
    <t>Tioga</t>
  </si>
  <si>
    <t>Cameron</t>
  </si>
  <si>
    <t>Lancaster</t>
  </si>
  <si>
    <t>Union</t>
  </si>
  <si>
    <t>Carbon</t>
  </si>
  <si>
    <t>Lawrence</t>
  </si>
  <si>
    <t>Venango</t>
  </si>
  <si>
    <t>Centre</t>
  </si>
  <si>
    <t>Lebanon</t>
  </si>
  <si>
    <t>Warren</t>
  </si>
  <si>
    <t>Chester</t>
  </si>
  <si>
    <t>Lehigh</t>
  </si>
  <si>
    <t>Washington</t>
  </si>
  <si>
    <t>Clarion</t>
  </si>
  <si>
    <t>Luzerne</t>
  </si>
  <si>
    <t>Wayne</t>
  </si>
  <si>
    <t>Clearfield</t>
  </si>
  <si>
    <t>Lycoming</t>
  </si>
  <si>
    <t>Westmoreland</t>
  </si>
  <si>
    <t>Clinton</t>
  </si>
  <si>
    <t>McKean</t>
  </si>
  <si>
    <t>Wyoming</t>
  </si>
  <si>
    <t>Columbia</t>
  </si>
  <si>
    <t>Mercer</t>
  </si>
  <si>
    <t>York</t>
  </si>
  <si>
    <t>Crawford</t>
  </si>
  <si>
    <t>Mifflin</t>
  </si>
  <si>
    <t>Cumberland</t>
  </si>
  <si>
    <t>Monroe</t>
  </si>
  <si>
    <t>Miscellaneous</t>
  </si>
  <si>
    <t>Dauphin</t>
  </si>
  <si>
    <t>Montgomery</t>
  </si>
  <si>
    <t>Motor Vehicle</t>
  </si>
  <si>
    <t>Delaware</t>
  </si>
  <si>
    <t>Montour</t>
  </si>
  <si>
    <t>LCB</t>
  </si>
  <si>
    <t>Elk</t>
  </si>
  <si>
    <t>Northampton</t>
  </si>
  <si>
    <t>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Growth rates are calculated on unrounded figures.</t>
  </si>
  <si>
    <t>The data for Allegheny and Philadelphia counties do not represent collections from sales subject to local sales and use tax. Miscellaneous collections include out of state, unallocated, and separately remitted use tax collections.</t>
  </si>
  <si>
    <t>A breakdown of motor vehicle sales tax by county of vehicle registration is presented separately.</t>
  </si>
  <si>
    <t>SALES AND USE TAX - MOTOR VEHICLE</t>
  </si>
  <si>
    <t>NET REMITTANCES BY COUNTY ($M)</t>
  </si>
  <si>
    <t>Out of State</t>
  </si>
  <si>
    <t>The county data represent sales and use tax collections by county of vehicle registration. These data are based on remittances processed during the fiscal year beginning on July 1 and ending on June 30. Details may not add to totals due to rounding.  Growth rates are calculated on unrounded figures.</t>
  </si>
  <si>
    <t>The data for Allegheny and Philadelphia counties do not represent collections from sales subject to local sales and use tax.</t>
  </si>
  <si>
    <t>TRANSFERS ($M)</t>
  </si>
  <si>
    <t>PTAF</t>
  </si>
  <si>
    <t>PTTF</t>
  </si>
  <si>
    <t>CFA</t>
  </si>
  <si>
    <t xml:space="preserve">PTAF: The Public Transportation Assistance Fund receives a 0.947 percent monthly transfer from Sales and Use Tax revenue. </t>
  </si>
  <si>
    <t>PTTF: Beginning July 1, 2007, the Public Transportation Trust Fund receives a 4.4 percent transfer from Sales and Use Tax revenue. Previously, 1.22 percent of sales and use tax revenues were transferred to the Supplemental Public Transportation Account (SPTA). Annual transfers to the SPTA were capped at $75 million per fiscal year.</t>
  </si>
  <si>
    <t xml:space="preserve">CFA: Sales and Use Tax revenues are transferred to the Commonwealth Financing Authority for payment of principal and interest obligations due each fiscal year. The transfers are authorized under Act 85-2016, beginning July 1, 2016.  </t>
  </si>
  <si>
    <t>OTHER: Sales and use tax revenues are transferred under Act 151-2016 for Transit Revitalization Investment Districts; and for FY 2019-20 only, revenues were transferred under Act 2017-43 to the Tobacco Revenue Bond Debt Service Account.</t>
  </si>
  <si>
    <t>INHERITANCE AND ESTATE TAX</t>
  </si>
  <si>
    <t>TRANSFER TYPE</t>
  </si>
  <si>
    <t>The federal credit upon which the Pennsylvania estate tax is based was phased out between 2002 and 2005. Once the credit was completely phased out, the Pennsylvania estate tax was effectively eliminated. As a result of the American Taxpayer Relief Act of 2012, the federal credit is not scheduled to return.</t>
  </si>
  <si>
    <t>SPOUSAL</t>
  </si>
  <si>
    <t>LINEAL</t>
  </si>
  <si>
    <t>SIBLING</t>
  </si>
  <si>
    <t>COLLATERAL</t>
  </si>
  <si>
    <t>Rates are applicable for dates of death on or after the date shown. Effective July 1, 2000, transfers from a child aged 21 or younger to a natural or adoptive parent or step-parent are taxed at 0%. Effective January 1, 2020, transfers from a natural or adoptive parent or step-parent to a child aged 21 or younger are taxed at 0%. Prior to these dates, both were taxed at the lineal rate.</t>
  </si>
  <si>
    <t>GROSS COLLECTIONS BY COUNTY ($M)</t>
  </si>
  <si>
    <t>Unclassified</t>
  </si>
  <si>
    <t>Total</t>
  </si>
  <si>
    <t>The unclassified category includes out of state and unidentified Inheritance and Estate Tax collections.</t>
  </si>
  <si>
    <t>REALTY TRANSFER TAX</t>
  </si>
  <si>
    <t>KRPCF</t>
  </si>
  <si>
    <t>HARE</t>
  </si>
  <si>
    <t>KEYSTONE RECREATION, PARK, AND CONSERVATION FUND</t>
  </si>
  <si>
    <t>PA HOUSING AFFORDABILITY AND REHABILITATION ENHANCEMENT FUND</t>
  </si>
  <si>
    <t>% OF RECEIPTS</t>
  </si>
  <si>
    <t>The transfer amount is to be the lesser of $40 million or 40 percent of the difference between the total dollar amount of the realty transfer tax collected in the prior fiscal year and the total dollar amount of the realty transfer tax official estimate for fiscal year 2014-15 ($447.5 million).</t>
  </si>
  <si>
    <t>7/1994 THROUGH 12/2001</t>
  </si>
  <si>
    <t>1/2002 THROUGH 6/2002</t>
  </si>
  <si>
    <t>7/2002 THROUGH 6/2003</t>
  </si>
  <si>
    <t>7/2003 THROUGH 6/2006</t>
  </si>
  <si>
    <t>7/2006 THROUGH 6/2007</t>
  </si>
  <si>
    <t>7/2007 THROUGH PRESENT</t>
  </si>
  <si>
    <t>MOTOR LICENSE FUND REVENUE</t>
  </si>
  <si>
    <t>Total Motor Fund</t>
  </si>
  <si>
    <t>Total - Liquid Fuels Tax</t>
  </si>
  <si>
    <t>Motor Carrier/IFTA</t>
  </si>
  <si>
    <t>Alternative Fuels</t>
  </si>
  <si>
    <t>Oil Co Franchise</t>
  </si>
  <si>
    <t>Act 89 OCFT - Fuels</t>
  </si>
  <si>
    <t>Act 89 OCFT - Liquid Fuels</t>
  </si>
  <si>
    <t>Minor and Repealed</t>
  </si>
  <si>
    <t>Total - Licenses &amp; Fees</t>
  </si>
  <si>
    <t>Special Haul Permt</t>
  </si>
  <si>
    <t>Reg. Othr States-IRP</t>
  </si>
  <si>
    <t>Operators Licenses</t>
  </si>
  <si>
    <t>Real ID</t>
  </si>
  <si>
    <t>Vehic Reg. &amp; Titling</t>
  </si>
  <si>
    <t>Misc. Collections</t>
  </si>
  <si>
    <t>Total - Other Motor Receipts</t>
  </si>
  <si>
    <t>Fines, Pen., &amp; Int.</t>
  </si>
  <si>
    <t>Misc.-Treasury</t>
  </si>
  <si>
    <t>Other Miscellaneous</t>
  </si>
  <si>
    <t>MONTHLY CASH COLLECTIONS  ($M)</t>
  </si>
  <si>
    <t>LIQUID FUELS</t>
  </si>
  <si>
    <t>LICENSES AND FEES</t>
  </si>
  <si>
    <t>OTHER MOTOR</t>
  </si>
  <si>
    <t>APR</t>
  </si>
  <si>
    <t>LIQUID FUELS TAXES</t>
  </si>
  <si>
    <t>OTHER MOTOR RECEIPTS</t>
  </si>
  <si>
    <t xml:space="preserve">The non-restricted portions of the oil company franchise tax (OCFT), motor carriers road tax/IFTA, alternative fuels tax, and minor and repealed motor fuel taxes comprise the Liquid Fuels Taxes. The full OCFT rate on gasoline has been $0.576 per gallon since January 1, 2018. The full OCFT rate on diesel fuel has been $0.741 per gallon since the same date. </t>
  </si>
  <si>
    <t>Other Motor Receipts include but are not limited to Treasury investment income, the vehicle code fine clearing account, fees for reclaiming abandoned vehicles, fees for right to know requests, fines for fare evasion, and the sale of maps and plans.</t>
  </si>
  <si>
    <t>Fees are levied on the registration of motor vehicles and for the issuance of learners' permits, operators' licenses, and transfers of registration. The collection of Real ID fees began in April 2019.</t>
  </si>
  <si>
    <t>CASH COLLECTIONS  ($M)</t>
  </si>
  <si>
    <t>TAX RATE ($ PER GALLON)</t>
  </si>
  <si>
    <t>GASOLINE</t>
  </si>
  <si>
    <t>DIESEL</t>
  </si>
  <si>
    <t>1997 THROUGH 2000</t>
  </si>
  <si>
    <t>Act 89 of 2013 increased the oil company franchise tax rate over a four year window beginning in calendar year 2014 while eliminating the 12 cent flat tax on gasoline and diesel fuel.</t>
  </si>
  <si>
    <t>2006 THROUGH 2013</t>
  </si>
  <si>
    <t xml:space="preserve">Act 89 of 2013 increased fees levied on vehicle registrations and operators licenses. Act 89 also redirected certain fees to the Public Transportation Trust Fund and the Multimodal Transportation Fund. </t>
  </si>
  <si>
    <t>2018 TO PRESENT</t>
  </si>
  <si>
    <t>Act 89 of 2013 redirected revenue from the Pennsylvania Turnpike to the Public Transportation Trust Fund and the Multimodal Transportation Fund starting in 2014. Other fees were also redirected to other funds.</t>
  </si>
  <si>
    <t>REFUNDS BY TAX TYPE ($M)</t>
  </si>
  <si>
    <t>OCFT</t>
  </si>
  <si>
    <t>MCRT/IFTA</t>
  </si>
  <si>
    <t>MISC</t>
  </si>
  <si>
    <t>Refund numbers reflect amounts recorded by the Department of Revenue in the executive authorization of refunds. A significant increase in refunds is seen after the Act 89 of 2013 rate increase.</t>
  </si>
  <si>
    <t xml:space="preserve">OCFT - Oil Company Franchise Tax, which includes expired liquid fuels and fuels taxes. </t>
  </si>
  <si>
    <t>MCRT/IFTA - Motor Carrier Road Tax/IFTA.</t>
  </si>
  <si>
    <t>MISC - Includes refunds for truck refrigeration units, alternative fuels, and power take-offs.</t>
  </si>
  <si>
    <t>ENHANCED REVENUE COLLECTION ACCOUNT</t>
  </si>
  <si>
    <t>REFUNDS</t>
  </si>
  <si>
    <t>APPROPRIATION</t>
  </si>
  <si>
    <t xml:space="preserve">Act 46 of 2010 created the Enhanced Revenue Collection Account (ERCA). Monies are appropriated to the department to expand tax return reviews and tax collection activities. ERCA funding has enabled the department to increase its scrutiny of returns requesting refunds as well as to initiate additional audits and enhanced compliance and collections activities. </t>
  </si>
  <si>
    <t>ERCA collections are composed of delinquent collections resulting from projects funded by Act 46 of 2010 as well as refunds avoided or diminished by ERCA funded activities.</t>
  </si>
  <si>
    <t xml:space="preserve">CONSUMPTION - Sales, use, cigarette, and other consumption taxes. </t>
  </si>
  <si>
    <t>OTHER - Personal income and inheritance taxes.</t>
  </si>
  <si>
    <t xml:space="preserve">REFUNDS - Represents refunds avoided. </t>
  </si>
  <si>
    <t>GAMING TAXES</t>
  </si>
  <si>
    <t>TABLE GAMES</t>
  </si>
  <si>
    <t>FANTASY CONTEST</t>
  </si>
  <si>
    <t>INTERACTIVE GAMING</t>
  </si>
  <si>
    <t>SPORTS WAGERING</t>
  </si>
  <si>
    <t>VGTs</t>
  </si>
  <si>
    <t>NA</t>
  </si>
  <si>
    <t>DEPARTMENT OF DRUG AND ALCOHOL PROGRAM: 0.2% is transferred from Fantasy Contest, Interactive Gaming, and Sports Wagering taxes.</t>
  </si>
  <si>
    <t>COMPULSIVE &amp; PROBLEM GAMBLING TREATMENT FUND:  0.2% is transferred from Interactive Gaming, Sports Wagering, and VGT taxes.</t>
  </si>
  <si>
    <r>
      <rPr>
        <sz val="12"/>
        <color theme="1"/>
        <rFont val="Calibri"/>
        <family val="2"/>
      </rPr>
      <t>TABLE GAMES</t>
    </r>
    <r>
      <rPr>
        <sz val="12"/>
        <color theme="1"/>
        <rFont val="Calibri"/>
        <family val="2"/>
        <scheme val="minor"/>
      </rPr>
      <t>:  12% + 2% surcharge, with an additional 34% from table games played on fully automated electronic gaming tables</t>
    </r>
  </si>
  <si>
    <t>Collections above represent General Fund money only, and do not include taxes remitted to local governments or other commonwealth funds.</t>
  </si>
  <si>
    <r>
      <rPr>
        <sz val="12"/>
        <color theme="1"/>
        <rFont val="Calibri"/>
        <family val="2"/>
      </rPr>
      <t>FANTASTY CONTEST</t>
    </r>
    <r>
      <rPr>
        <sz val="12"/>
        <color theme="1"/>
        <rFont val="Calibri"/>
        <family val="2"/>
        <scheme val="minor"/>
      </rPr>
      <t>:  15% of fantasy contest adjusted revenue</t>
    </r>
  </si>
  <si>
    <t>Tax from VGTs is deposited into the General Fund as a transfer. The tax is initially deposited in the Video Gaming Fund, and on the last day of each fiscal year, the tax, less the amount earmarked for the Compulsive and Problem Gambling Treatment Fund, is transferred to the General Fund.</t>
  </si>
  <si>
    <r>
      <rPr>
        <sz val="12"/>
        <color theme="1"/>
        <rFont val="Calibri"/>
        <family val="2"/>
      </rPr>
      <t>INTERACTIVE GAMING &amp; MULTI-USE GAMING DEVICE</t>
    </r>
    <r>
      <rPr>
        <sz val="12"/>
        <color theme="1"/>
        <rFont val="Calibri"/>
        <family val="2"/>
        <scheme val="minor"/>
      </rPr>
      <t xml:space="preserve">:  14% of gross gaming revenue from games simulating table games; 52% on multi-use gaming device games simulating slot machines </t>
    </r>
  </si>
  <si>
    <t>SPORTS WAGERING:  34% of gross sports wagering</t>
  </si>
  <si>
    <t xml:space="preserve">VIDEO GAMING TERMINALS (VGTs):  42% of gross terminal revenue </t>
  </si>
  <si>
    <t>MINOR &amp; REPEALED TAXES</t>
  </si>
  <si>
    <t>NIZ, CRIZ, &amp; MIRP</t>
  </si>
  <si>
    <t>CSFT</t>
  </si>
  <si>
    <t>ALL OTHER</t>
  </si>
  <si>
    <t>CAPITAL STOCK &amp; FRANCHISE TAX (CSFT) RATES</t>
  </si>
  <si>
    <t>COMPONENTS OF MINOR &amp; REPEALED TAXES</t>
  </si>
  <si>
    <t>TAX RATE (MILLS)</t>
  </si>
  <si>
    <t>Capital Stock &amp; Franchise Taxes</t>
  </si>
  <si>
    <t>Other Selective Business Taxes</t>
  </si>
  <si>
    <t>2008-2009</t>
  </si>
  <si>
    <t>Neighborhood Improvement Zone (NIZ) Transfer</t>
  </si>
  <si>
    <t>City Revitalization &amp; Improvement Zone (CRIZ) Transfer</t>
  </si>
  <si>
    <t>2002-2003</t>
  </si>
  <si>
    <t>Military Installation Remediation Program (MIRP) Transfer</t>
  </si>
  <si>
    <t>Fireworks Tax</t>
  </si>
  <si>
    <t>Wine Excise Tax</t>
  </si>
  <si>
    <t>-</t>
  </si>
  <si>
    <t>Excess Vehicle Rental Tax</t>
  </si>
  <si>
    <t>Tax On Legal Documents</t>
  </si>
  <si>
    <t>Tavern Games Tax</t>
  </si>
  <si>
    <t>Miscellaneous Tax Clearing Accounts</t>
  </si>
  <si>
    <t>INSURANCE PREMIUMS TAX</t>
  </si>
  <si>
    <t xml:space="preserve">Insurance premiums tax consists mostly of a 2% tax on gross premiums. Also included above are amounts for the 3% premiums tax on policies written with surplus lines insurers or other non-admitted insurers and a 5% underwriting profits tax on marine insurers. The tax rates have not changed within the reported periods. </t>
  </si>
  <si>
    <t>Collections represent only those payments deposited into the General Fund. Taxes paid by foreign casualty companies are deposited in the Municipal Pension Aid Fund, and taxes paid by foreign fire companies are deposited in the Fire Insurance Tax Fund.</t>
  </si>
  <si>
    <t>CASH COLLECTIONS BY SOURCE ($M)</t>
  </si>
  <si>
    <t>CLASS</t>
  </si>
  <si>
    <t>FUND</t>
  </si>
  <si>
    <t>TYPE</t>
  </si>
  <si>
    <t>PAYMENT</t>
  </si>
  <si>
    <t>DOMESTIC</t>
  </si>
  <si>
    <t>GF</t>
  </si>
  <si>
    <t>CASUALTY</t>
  </si>
  <si>
    <t>LIFE</t>
  </si>
  <si>
    <t>FIRE</t>
  </si>
  <si>
    <t>MARINE</t>
  </si>
  <si>
    <t>FOREIGN</t>
  </si>
  <si>
    <t>NON-GF</t>
  </si>
  <si>
    <t>RETALIATORY CASUALTY</t>
  </si>
  <si>
    <t>RETALIATORY FIRE</t>
  </si>
  <si>
    <t>TITLE</t>
  </si>
  <si>
    <t>UNAUTHORIZED</t>
  </si>
  <si>
    <t>EXCESS INSURANCE BROKERS</t>
  </si>
  <si>
    <t xml:space="preserve">The amounts above are allocated based on how an insurance company originally registered with the Pennsylvania Insurance Department. To the extent that some companies are classified as one type of insurer but are licensed to sell multiple types of insurance, the amounts may include taxes on other insurance types. </t>
  </si>
  <si>
    <t xml:space="preserve">CLASS - Domestic, foreign, or other types of insurers making the payments. Other also includes retaliatory fees paid by foreign insurers located in states with higher tax burdens on insurance companies. </t>
  </si>
  <si>
    <t>The domestic casualty and domestic fire amounts are reduced by transfers to the Municipal Pension Aid Fund and the Fire Insurance Tax Fund, respectively, for the use of certain restricted credits by foreign casualty and foreign fire insurers.</t>
  </si>
  <si>
    <t>FUND - General Fund (GF) or Non-General Fund (NON-GF). Taxes paid by foreign casualty companies are deposited in the Municipal Pension Aid Fund, and taxes paid by foreign fire companies are deposited in the Fire Insurance Tax Fund.</t>
  </si>
  <si>
    <t>SHIFT IN PAYMENTS</t>
  </si>
  <si>
    <t>SHIFT IN PAYMENTS BY TAX TYPE DUE TO COVID-19 DUE DATE EXTENSIONS</t>
  </si>
  <si>
    <t xml:space="preserve">Due dates for corporation tax returns originally due in April, May, June, or July 2020 were extended to August 2020.  </t>
  </si>
  <si>
    <t>PERSONAL INCOME TAX</t>
  </si>
  <si>
    <t>CNIT</t>
  </si>
  <si>
    <t>PITQ</t>
  </si>
  <si>
    <t>PITA</t>
  </si>
  <si>
    <t>NON-MOTOR VEHICLE SALES AND USE TAX (SUT)</t>
  </si>
  <si>
    <t>Act 10 of 2020 provided for the extension of annual payments (PITA) due April 15, 2020 and first and second quarter of 2020 estimated payments (PITQ).  Due dates for both annual and estimated payments were extended to July 15, 2020.</t>
  </si>
  <si>
    <t>CORPORATE NET INCOME TAX (CNIT)</t>
  </si>
  <si>
    <t>Businesses that were required to make Accelerated Sales Tax (AST) prepayments were given a waiver from those prepayments from March to June 2020.  This waiver created revenue losses in April through June and a one-time bump in collections in July 2020 because businesses that did not make a prepayment in June were required to make a payment for SUT collected during the entire prior month in addition to their prepayment.</t>
  </si>
  <si>
    <t>APRIL</t>
  </si>
  <si>
    <t xml:space="preserve">MAY </t>
  </si>
  <si>
    <t>JUNE</t>
  </si>
  <si>
    <t>JULY</t>
  </si>
  <si>
    <t>AUGUST</t>
  </si>
  <si>
    <t>Other tax types (like Realty Transfer and Inheritance Taxes) were affected by the pandemic but did not have changes in due dates so are not shown here.</t>
  </si>
  <si>
    <t>MTIT RATE</t>
  </si>
  <si>
    <t>TOBACCO REVENUE BOND DEBT SERVICE ACCOUNT: 2019-20 and 2020-21 - $115.34M was transferred to the Tobacco Settlement Fund.</t>
  </si>
  <si>
    <t>GROSS COLLECTIONS BY COUNTY ($K)</t>
  </si>
  <si>
    <t>WITHHOLDING</t>
  </si>
  <si>
    <t>ANNUAL</t>
  </si>
  <si>
    <t>% OF COLLECTIONS</t>
  </si>
  <si>
    <t>1993 TO 2003</t>
  </si>
  <si>
    <t>2004 TO PRESENT</t>
  </si>
  <si>
    <t>Personal income tax revenues consist of employer withholding, quarterly estimated payments, and annual payments.</t>
  </si>
  <si>
    <t>TAXABLE INCOME RANGES AND AVERAGES</t>
  </si>
  <si>
    <t>TAXABLE INCOME</t>
  </si>
  <si>
    <t>NUMBER OF</t>
  </si>
  <si>
    <t>TAXABLE</t>
  </si>
  <si>
    <t>OTHER TAXABLE</t>
  </si>
  <si>
    <t>TOTAL TAXABLE</t>
  </si>
  <si>
    <t>RANGE</t>
  </si>
  <si>
    <t>RETURNS</t>
  </si>
  <si>
    <t>COMPENSATION</t>
  </si>
  <si>
    <t>INTEREST</t>
  </si>
  <si>
    <t>DIVIDENDS</t>
  </si>
  <si>
    <t>NET PROFITS</t>
  </si>
  <si>
    <t>INCOME</t>
  </si>
  <si>
    <t>TAX</t>
  </si>
  <si>
    <t>1 - 9,999</t>
  </si>
  <si>
    <t>10,000 - 19,999</t>
  </si>
  <si>
    <t>20,000 - 29,999</t>
  </si>
  <si>
    <t>30,000 - 39,999</t>
  </si>
  <si>
    <t>40,000 - 49,999</t>
  </si>
  <si>
    <t>50,000 - 74,999</t>
  </si>
  <si>
    <t>75,000 - 99,999</t>
  </si>
  <si>
    <t>100,000 - 249,999</t>
  </si>
  <si>
    <t>250,000 - 499,999</t>
  </si>
  <si>
    <t>500,000 - 999,999</t>
  </si>
  <si>
    <t>1,000,000 OR MORE</t>
  </si>
  <si>
    <t>MEAN AND MEDIAN TAXABLE INCOME PER RETURN ($)</t>
  </si>
  <si>
    <t>(INCLUDES JOINT RETURNS)</t>
  </si>
  <si>
    <t>YEAR</t>
  </si>
  <si>
    <t>MEAN</t>
  </si>
  <si>
    <t>MEDIAN</t>
  </si>
  <si>
    <t>Out-of-State</t>
  </si>
  <si>
    <t>The number of returns does not include returns reporting $0 taxable income.</t>
  </si>
  <si>
    <t>Entries for taxable income and tax may not add to totals due to rounding.</t>
  </si>
  <si>
    <t>TAX FORGIVENESS ($M)</t>
  </si>
  <si>
    <t>ELIGIBILITY INCOME</t>
  </si>
  <si>
    <t>TAX FORGIVENESS</t>
  </si>
  <si>
    <t>TAX FORGIVENESS PARAMETERS ($)</t>
  </si>
  <si>
    <t>CLAIMANT</t>
  </si>
  <si>
    <t>DEPENDENT</t>
  </si>
  <si>
    <t>PHASE-OUT</t>
  </si>
  <si>
    <t>Under current law, the eligibility income limits for 100 percent tax forgiveness are $6,500 for single claimants and $13,000 for married claimants with no dependents. The eligibility income limits increase by $9,500 for each dependent. Partial tax forgiveness is available for claimants with income greater than the 100 percent limit. Tax forgiveness is reduced in 10 percent increments at each phase-out amount. For example, a single filer with one dependent would have a 100 percent income limit of $16,000. If the filer's income is between $16,001 and $16,250, the filer would receive 90 percent forgiveness.</t>
  </si>
  <si>
    <t>2020 CASH COLLECTIONS</t>
  </si>
  <si>
    <t>2020 ADJUSTED COLLECTIONS</t>
  </si>
  <si>
    <t>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  Growth rates are calculated on unrounded figures.   Figures for 2018-19 may differ from those previously published due to adjustments.</t>
  </si>
  <si>
    <t>NONMOTOR VEHICLE CASH COLLECTIONS BY INDUSTRY ($M)</t>
  </si>
  <si>
    <t>INDUSTRY</t>
  </si>
  <si>
    <t>Trade, Including LCB Collections (NAICS 42-45)</t>
  </si>
  <si>
    <t>Leisure &amp; Hospitality (NAICS 71-72)</t>
  </si>
  <si>
    <t xml:space="preserve">Other Services (NAICS 51-62, 81-92) </t>
  </si>
  <si>
    <t>Manufacturing &amp; All Other (NAICS 11-33, 48-49, 99)</t>
  </si>
  <si>
    <t xml:space="preserve">Data above are organized by the major industrial activity of the vendor and do not represent sales by product type. Motor vehicle collections are not included in the figures.  These data are based on remittances made with tax returns processed during the fiscal year beginning on July 1 and ending on June 30.  Details may not add to totals due to rounding. </t>
  </si>
  <si>
    <t>NONMOTOR VEHICLE CASH COLLECTIONS BY TRADE INDUSTRY (%)</t>
  </si>
  <si>
    <t>TRADE INDUSTRY</t>
  </si>
  <si>
    <t>Wholesale Trade (NAICS 42)</t>
  </si>
  <si>
    <t>Automotive Dealers &amp; Other Retail (NAICS 441, 446-448)</t>
  </si>
  <si>
    <t>Furniture, Appliance, &amp; Building Stores (NAICS 442-444)</t>
  </si>
  <si>
    <t>Food &amp; Beverage Stores, including LCB (NAICS 445)</t>
  </si>
  <si>
    <t>General Merchandise &amp; Misc Retailers (NAICS 451-453)</t>
  </si>
  <si>
    <t>Nonstore Retailers (NAICS 454)</t>
  </si>
  <si>
    <t xml:space="preserve">The chart above represents remittances from businesses with NAICS codes of 42 and 44-45 by type of trade.  Motor vehicle collections are not included.  The Nonstore Retailers category (NAICS 454) primarily consists of e-commerce sales.  </t>
  </si>
  <si>
    <t xml:space="preserve">These data are not directly comparable to Treasury deposits.  Amounts are based on remittances made by the Recorder of Deeds for each county and directly by taxpayers which are processed during the fiscal year beginning on July 1 and ending on June 30.  The timeliness of data availability also impacts the figures in this table.	 	
		.  </t>
  </si>
  <si>
    <t>The April 2020 due date for tax year 2019 annual payments and the April 2020 and June 2020 due dates for tax year 2020 estimated payments were extended to July 2020 due to the COVID-19 pandemic. As a result, a portion of the revenue from these sources was shifted from fiscal year 2019-20 to fiscal year 2020-21. The April 2021 due date for tax year 2020 annual payments was also extended to May 2021. This change did not cause revenue to be shifted to a different fiscal year.</t>
  </si>
  <si>
    <t>CLASSES OF INCOME BY TAXABLE INCOME RANGE - TAX YEAR 2019 RETURNS ($M)</t>
  </si>
  <si>
    <t>TAXABLE INCOME BY COUNTY - 2019 ($M)</t>
  </si>
  <si>
    <t>These data are not directly comparable to Treasury deposits. Amounts are based on remittances made by the Register of Wills for each county and directly by taxpayers which are processed during the fiscal year beginning on July 1 and ending on June 30.  The timeliness of data availability also impacts the figures in this table.</t>
  </si>
  <si>
    <t>Trade Collections By Type Of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</si>
</sst>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4" formatCode="_(&quot;$&quot;* #,##0.00_);_(&quot;$&quot;* \(#,##0.00\);_(&quot;$&quot;* &quot;-&quot;??_);_(@_)"/>
    <numFmt numFmtId="43" formatCode="_(* #,##0.00_);_(* \(#,##0.00\);_(* &quot;-&quot;??_);_(@_)"/>
    <numFmt numFmtId="164" formatCode="General_)"/>
    <numFmt numFmtId="165" formatCode="0_)"/>
    <numFmt numFmtId="166" formatCode="#,##0.0"/>
    <numFmt numFmtId="167" formatCode="_(* #,##0_);_(* \(#,##0\);_(* &quot;-&quot;??_);_(@_)"/>
    <numFmt numFmtId="168" formatCode="0.0%"/>
    <numFmt numFmtId="169" formatCode="0.000%"/>
    <numFmt numFmtId="170" formatCode="0.0"/>
    <numFmt numFmtId="171" formatCode="&quot;$&quot;#,##0.0"/>
    <numFmt numFmtId="172" formatCode="&quot;$&quot;#,##0.0000"/>
    <numFmt numFmtId="173" formatCode="#,##0.000000"/>
    <numFmt numFmtId="174" formatCode="#,##0.0000"/>
    <numFmt numFmtId="175" formatCode="0_);\(0\)"/>
    <numFmt numFmtId="176" formatCode="_(&quot;$&quot;* #,##0_);_(&quot;$&quot;* \(#,##0\);_(&quot;$&quot;* &quot;-&quot;??_);_(@_)"/>
    <numFmt numFmtId="177" formatCode="_(* #,##0.0000000_);_(* \(#,##0.0000000\);_(* &quot;-&quot;??_);_(@_)"/>
    <numFmt numFmtId="178" formatCode="_(* #,##0.00000000_);_(* \(#,##0.00000000\);_(* &quot;-&quot;??_);_(@_)"/>
    <numFmt numFmtId="179" formatCode="#,##0.000"/>
    <numFmt numFmtId="180" formatCode="0.000"/>
    <numFmt numFmtId="181" formatCode="#,##0.0_);\(#,##0.0\)"/>
    <numFmt numFmtId="182" formatCode="_(* #,##0.0_);_(* \(#,##0.0\);_(* &quot;-&quot;??_);_(@_)"/>
  </numFmts>
  <fonts count="31" x14ac:knownFonts="1">
    <font>
      <sz val="12"/>
      <color theme="1"/>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color theme="1"/>
      <name val="Calibri"/>
      <family val="2"/>
    </font>
    <font>
      <sz val="20"/>
      <color theme="0"/>
      <name val="Calibri"/>
      <family val="2"/>
      <scheme val="minor"/>
    </font>
    <font>
      <sz val="20"/>
      <color theme="1"/>
      <name val="Calibri"/>
      <family val="2"/>
    </font>
    <font>
      <sz val="16"/>
      <color theme="0"/>
      <name val="Verdana"/>
      <family val="2"/>
    </font>
    <font>
      <b/>
      <sz val="14"/>
      <color theme="0"/>
      <name val="Calibri"/>
      <family val="2"/>
    </font>
    <font>
      <b/>
      <sz val="12"/>
      <color theme="1"/>
      <name val="Calibri"/>
      <family val="2"/>
    </font>
    <font>
      <sz val="10"/>
      <name val="Times New Roman"/>
      <family val="1"/>
    </font>
    <font>
      <b/>
      <sz val="12"/>
      <name val="Calibri"/>
      <family val="2"/>
      <scheme val="minor"/>
    </font>
    <font>
      <sz val="12"/>
      <name val="Calibri"/>
      <family val="2"/>
      <scheme val="minor"/>
    </font>
    <font>
      <b/>
      <sz val="12"/>
      <color rgb="FFFF0000"/>
      <name val="Calibri"/>
      <family val="2"/>
      <scheme val="minor"/>
    </font>
    <font>
      <sz val="11"/>
      <color theme="1"/>
      <name val="Calibri"/>
      <family val="2"/>
      <scheme val="minor"/>
    </font>
    <font>
      <b/>
      <sz val="12"/>
      <color theme="1"/>
      <name val="Calibri"/>
      <family val="2"/>
      <scheme val="minor"/>
    </font>
    <font>
      <sz val="12"/>
      <name val="Calibri"/>
      <family val="2"/>
    </font>
    <font>
      <b/>
      <sz val="11"/>
      <color theme="1"/>
      <name val="Calibri"/>
      <family val="2"/>
      <scheme val="minor"/>
    </font>
    <font>
      <b/>
      <sz val="12"/>
      <name val="Calibri"/>
      <family val="2"/>
    </font>
    <font>
      <sz val="10"/>
      <name val="Arial"/>
      <family val="2"/>
    </font>
    <font>
      <i/>
      <sz val="12"/>
      <color theme="1"/>
      <name val="Calibri"/>
      <family val="2"/>
    </font>
    <font>
      <b/>
      <sz val="12"/>
      <color indexed="9"/>
      <name val="Calibri"/>
      <family val="2"/>
      <scheme val="minor"/>
    </font>
    <font>
      <sz val="8"/>
      <color theme="1"/>
      <name val="Verdana"/>
      <family val="2"/>
    </font>
    <font>
      <sz val="12"/>
      <color rgb="FF000000"/>
      <name val="Calibri"/>
      <family val="2"/>
    </font>
    <font>
      <b/>
      <sz val="12"/>
      <color rgb="FFFF0000"/>
      <name val="Calibri"/>
      <family val="2"/>
    </font>
  </fonts>
  <fills count="5">
    <fill>
      <patternFill patternType="none"/>
    </fill>
    <fill>
      <patternFill patternType="gray125"/>
    </fill>
    <fill>
      <patternFill patternType="solid">
        <fgColor rgb="FF003C7C"/>
        <bgColor indexed="64"/>
      </patternFill>
    </fill>
    <fill>
      <patternFill patternType="solid">
        <fgColor rgb="FFD59E0F"/>
        <bgColor indexed="64"/>
      </patternFill>
    </fill>
    <fill>
      <patternFill patternType="solid">
        <fgColor rgb="FFBFBFB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4">
    <xf numFmtId="0" fontId="0" fillId="0" borderId="0"/>
    <xf numFmtId="0" fontId="16"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5" fillId="0" borderId="0"/>
    <xf numFmtId="0" fontId="25" fillId="0" borderId="0"/>
    <xf numFmtId="0" fontId="10" fillId="0" borderId="0"/>
    <xf numFmtId="44" fontId="10" fillId="0" borderId="0" applyFont="0" applyFill="0" applyBorder="0" applyAlignment="0" applyProtection="0"/>
    <xf numFmtId="43" fontId="4" fillId="0" borderId="0" applyFont="0" applyFill="0" applyBorder="0" applyAlignment="0" applyProtection="0"/>
    <xf numFmtId="9" fontId="10" fillId="0" borderId="0" applyFont="0" applyFill="0" applyBorder="0" applyAlignment="0" applyProtection="0"/>
    <xf numFmtId="0" fontId="10" fillId="0" borderId="0"/>
    <xf numFmtId="0" fontId="25" fillId="0" borderId="0"/>
    <xf numFmtId="0" fontId="25" fillId="0" borderId="0"/>
    <xf numFmtId="44" fontId="2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72">
    <xf numFmtId="0" fontId="0" fillId="0" borderId="0" xfId="0"/>
    <xf numFmtId="0" fontId="12" fillId="0" borderId="0" xfId="0" applyFont="1"/>
    <xf numFmtId="0" fontId="13" fillId="0" borderId="0" xfId="0" applyFont="1" applyAlignment="1">
      <alignment horizontal="center"/>
    </xf>
    <xf numFmtId="0" fontId="0" fillId="0" borderId="0" xfId="0" applyAlignment="1">
      <alignment horizontal="right"/>
    </xf>
    <xf numFmtId="0" fontId="15" fillId="0" borderId="0" xfId="0" applyFont="1" applyAlignment="1">
      <alignment horizontal="right"/>
    </xf>
    <xf numFmtId="0" fontId="15" fillId="0" borderId="0" xfId="0" applyFont="1"/>
    <xf numFmtId="0" fontId="0" fillId="0" borderId="0" xfId="0" applyAlignment="1">
      <alignment horizontal="left"/>
    </xf>
    <xf numFmtId="0" fontId="17" fillId="0" borderId="0" xfId="1" applyFont="1"/>
    <xf numFmtId="0" fontId="18" fillId="0" borderId="0" xfId="1" applyFont="1"/>
    <xf numFmtId="164" fontId="17" fillId="0" borderId="1" xfId="1" applyNumberFormat="1" applyFont="1" applyBorder="1" applyAlignment="1">
      <alignment horizontal="right"/>
    </xf>
    <xf numFmtId="165" fontId="17" fillId="0" borderId="1" xfId="1" applyNumberFormat="1" applyFont="1" applyBorder="1" applyAlignment="1">
      <alignment horizontal="right"/>
    </xf>
    <xf numFmtId="164" fontId="17" fillId="0" borderId="0" xfId="1" applyNumberFormat="1" applyFont="1" applyAlignment="1">
      <alignment horizontal="right"/>
    </xf>
    <xf numFmtId="165" fontId="17" fillId="0" borderId="0" xfId="1" applyNumberFormat="1" applyFont="1" applyAlignment="1">
      <alignment horizontal="right"/>
    </xf>
    <xf numFmtId="164" fontId="8" fillId="2" borderId="0" xfId="1" applyNumberFormat="1" applyFont="1" applyFill="1" applyAlignment="1">
      <alignment horizontal="left"/>
    </xf>
    <xf numFmtId="0" fontId="9" fillId="2" borderId="0" xfId="1" applyFont="1" applyFill="1"/>
    <xf numFmtId="166" fontId="8" fillId="2" borderId="0" xfId="1" applyNumberFormat="1" applyFont="1" applyFill="1"/>
    <xf numFmtId="37" fontId="17" fillId="0" borderId="0" xfId="1" applyNumberFormat="1" applyFont="1"/>
    <xf numFmtId="166" fontId="17" fillId="0" borderId="0" xfId="1" applyNumberFormat="1" applyFont="1"/>
    <xf numFmtId="37" fontId="18" fillId="0" borderId="0" xfId="1" applyNumberFormat="1" applyFont="1" applyAlignment="1">
      <alignment horizontal="left"/>
    </xf>
    <xf numFmtId="166" fontId="18" fillId="0" borderId="0" xfId="1" applyNumberFormat="1" applyFont="1"/>
    <xf numFmtId="164" fontId="17" fillId="4" borderId="0" xfId="1" applyNumberFormat="1" applyFont="1" applyFill="1" applyAlignment="1">
      <alignment horizontal="left"/>
    </xf>
    <xf numFmtId="0" fontId="18" fillId="4" borderId="0" xfId="1" applyFont="1" applyFill="1"/>
    <xf numFmtId="166" fontId="17" fillId="4" borderId="0" xfId="1" applyNumberFormat="1" applyFont="1" applyFill="1"/>
    <xf numFmtId="3" fontId="18" fillId="0" borderId="0" xfId="1" applyNumberFormat="1" applyFont="1"/>
    <xf numFmtId="164" fontId="17" fillId="0" borderId="0" xfId="1" applyNumberFormat="1" applyFont="1" applyAlignment="1">
      <alignment horizontal="left"/>
    </xf>
    <xf numFmtId="37" fontId="17" fillId="0" borderId="0" xfId="1" applyNumberFormat="1" applyFont="1" applyAlignment="1">
      <alignment horizontal="left"/>
    </xf>
    <xf numFmtId="164" fontId="18" fillId="0" borderId="0" xfId="1" applyNumberFormat="1" applyFont="1" applyAlignment="1">
      <alignment horizontal="left"/>
    </xf>
    <xf numFmtId="0" fontId="15" fillId="0" borderId="1" xfId="0" applyFont="1" applyBorder="1"/>
    <xf numFmtId="0" fontId="15" fillId="0" borderId="1" xfId="0" applyFont="1" applyBorder="1" applyAlignment="1">
      <alignment horizontal="right"/>
    </xf>
    <xf numFmtId="0" fontId="0" fillId="0" borderId="0" xfId="0" applyAlignment="1">
      <alignment wrapText="1"/>
    </xf>
    <xf numFmtId="0" fontId="0" fillId="0" borderId="0" xfId="0" quotePrefix="1"/>
    <xf numFmtId="0" fontId="0" fillId="0" borderId="0" xfId="0" applyAlignment="1">
      <alignment horizontal="left" wrapText="1"/>
    </xf>
    <xf numFmtId="43" fontId="19" fillId="0" borderId="0" xfId="2" applyFont="1"/>
    <xf numFmtId="166" fontId="8" fillId="0" borderId="0" xfId="1" applyNumberFormat="1" applyFont="1"/>
    <xf numFmtId="166" fontId="18" fillId="0" borderId="0" xfId="1" applyNumberFormat="1" applyFont="1" applyAlignment="1">
      <alignment horizontal="right"/>
    </xf>
    <xf numFmtId="167" fontId="18" fillId="0" borderId="0" xfId="2" applyNumberFormat="1" applyFont="1"/>
    <xf numFmtId="168" fontId="18" fillId="0" borderId="0" xfId="3" applyNumberFormat="1" applyFont="1"/>
    <xf numFmtId="169" fontId="0" fillId="0" borderId="0" xfId="0" applyNumberFormat="1"/>
    <xf numFmtId="168" fontId="0" fillId="0" borderId="0" xfId="3" applyNumberFormat="1" applyFont="1"/>
    <xf numFmtId="168" fontId="0" fillId="0" borderId="0" xfId="3" quotePrefix="1" applyNumberFormat="1" applyFont="1"/>
    <xf numFmtId="0" fontId="0" fillId="0" borderId="0" xfId="0" applyAlignment="1">
      <alignment horizontal="center"/>
    </xf>
    <xf numFmtId="0" fontId="15" fillId="0" borderId="1" xfId="0" applyFont="1" applyBorder="1" applyAlignment="1">
      <alignment horizontal="left"/>
    </xf>
    <xf numFmtId="166" fontId="0" fillId="0" borderId="0" xfId="4" applyNumberFormat="1" applyFont="1"/>
    <xf numFmtId="0" fontId="15" fillId="0" borderId="0" xfId="0" applyFont="1" applyAlignment="1">
      <alignment horizontal="left"/>
    </xf>
    <xf numFmtId="170" fontId="0" fillId="0" borderId="0" xfId="0" applyNumberFormat="1"/>
    <xf numFmtId="0" fontId="7" fillId="0" borderId="0" xfId="0" applyFont="1"/>
    <xf numFmtId="0" fontId="12" fillId="0" borderId="0" xfId="5" applyFont="1"/>
    <xf numFmtId="0" fontId="13" fillId="0" borderId="0" xfId="5" applyFont="1" applyAlignment="1">
      <alignment horizontal="center"/>
    </xf>
    <xf numFmtId="0" fontId="20" fillId="0" borderId="0" xfId="5"/>
    <xf numFmtId="0" fontId="7" fillId="0" borderId="0" xfId="5" applyFont="1"/>
    <xf numFmtId="0" fontId="15" fillId="0" borderId="1" xfId="5" applyFont="1" applyBorder="1"/>
    <xf numFmtId="0" fontId="15" fillId="0" borderId="1" xfId="5" applyFont="1" applyBorder="1" applyAlignment="1">
      <alignment horizontal="right"/>
    </xf>
    <xf numFmtId="0" fontId="15" fillId="0" borderId="0" xfId="5" applyFont="1" applyAlignment="1">
      <alignment horizontal="right"/>
    </xf>
    <xf numFmtId="0" fontId="7" fillId="0" borderId="0" xfId="5" applyFont="1" applyAlignment="1">
      <alignment horizontal="left"/>
    </xf>
    <xf numFmtId="166" fontId="7" fillId="0" borderId="0" xfId="5" applyNumberFormat="1" applyFont="1" applyAlignment="1">
      <alignment horizontal="right"/>
    </xf>
    <xf numFmtId="171" fontId="20" fillId="0" borderId="0" xfId="5" applyNumberFormat="1"/>
    <xf numFmtId="0" fontId="0" fillId="0" borderId="0" xfId="6" applyNumberFormat="1" applyFont="1"/>
    <xf numFmtId="168" fontId="0" fillId="0" borderId="0" xfId="6" applyNumberFormat="1" applyFont="1"/>
    <xf numFmtId="0" fontId="7" fillId="0" borderId="1" xfId="5" applyFont="1" applyBorder="1"/>
    <xf numFmtId="0" fontId="20" fillId="0" borderId="1" xfId="5" applyBorder="1"/>
    <xf numFmtId="0" fontId="15" fillId="0" borderId="0" xfId="5" applyFont="1" applyAlignment="1">
      <alignment horizontal="left"/>
    </xf>
    <xf numFmtId="0" fontId="15" fillId="0" borderId="0" xfId="5" applyFont="1"/>
    <xf numFmtId="0" fontId="7" fillId="0" borderId="0" xfId="5" applyFont="1" applyAlignment="1">
      <alignment horizontal="left" wrapText="1"/>
    </xf>
    <xf numFmtId="10" fontId="7" fillId="0" borderId="0" xfId="7" applyNumberFormat="1" applyFont="1" applyAlignment="1">
      <alignment horizontal="right"/>
    </xf>
    <xf numFmtId="0" fontId="7" fillId="0" borderId="0" xfId="5" applyFont="1" applyAlignment="1">
      <alignment wrapText="1"/>
    </xf>
    <xf numFmtId="0" fontId="15" fillId="0" borderId="1" xfId="5" applyFont="1" applyBorder="1" applyAlignment="1">
      <alignment horizontal="left"/>
    </xf>
    <xf numFmtId="10" fontId="7" fillId="0" borderId="0" xfId="6" applyNumberFormat="1" applyFont="1" applyAlignment="1">
      <alignment horizontal="right"/>
    </xf>
    <xf numFmtId="170" fontId="20" fillId="0" borderId="0" xfId="5" applyNumberFormat="1"/>
    <xf numFmtId="10" fontId="0" fillId="0" borderId="0" xfId="6" applyNumberFormat="1" applyFont="1"/>
    <xf numFmtId="0" fontId="20" fillId="0" borderId="0" xfId="5" applyAlignment="1">
      <alignment horizontal="left"/>
    </xf>
    <xf numFmtId="171" fontId="20" fillId="0" borderId="0" xfId="5" applyNumberFormat="1" applyAlignment="1">
      <alignment horizontal="right"/>
    </xf>
    <xf numFmtId="0" fontId="0" fillId="0" borderId="0" xfId="0" applyAlignment="1">
      <alignment horizontal="left"/>
    </xf>
    <xf numFmtId="0" fontId="0" fillId="0" borderId="0" xfId="0" applyAlignment="1">
      <alignment horizontal="left" wrapText="1"/>
    </xf>
    <xf numFmtId="0" fontId="15" fillId="0" borderId="1" xfId="0" applyFont="1" applyBorder="1" applyAlignment="1">
      <alignment horizontal="left"/>
    </xf>
    <xf numFmtId="166" fontId="0" fillId="0" borderId="0" xfId="0" applyNumberFormat="1" applyAlignment="1">
      <alignment horizontal="right"/>
    </xf>
    <xf numFmtId="166" fontId="22" fillId="0" borderId="0" xfId="0" applyNumberFormat="1" applyFont="1" applyAlignment="1">
      <alignment horizontal="right"/>
    </xf>
    <xf numFmtId="170" fontId="22" fillId="0" borderId="0" xfId="0" applyNumberFormat="1" applyFont="1"/>
    <xf numFmtId="14" fontId="0" fillId="0" borderId="0" xfId="0" applyNumberFormat="1" applyAlignment="1">
      <alignment horizontal="left"/>
    </xf>
    <xf numFmtId="172" fontId="0" fillId="0" borderId="0" xfId="0" applyNumberFormat="1" applyAlignment="1">
      <alignment horizontal="right"/>
    </xf>
    <xf numFmtId="0" fontId="15" fillId="0" borderId="0" xfId="0" applyFont="1" applyAlignment="1">
      <alignment wrapText="1"/>
    </xf>
    <xf numFmtId="0" fontId="21" fillId="0" borderId="1" xfId="0" applyFont="1" applyBorder="1" applyAlignment="1">
      <alignment horizontal="left"/>
    </xf>
    <xf numFmtId="0" fontId="21" fillId="0" borderId="1" xfId="0" applyFont="1" applyBorder="1" applyAlignment="1">
      <alignment horizontal="right"/>
    </xf>
    <xf numFmtId="166" fontId="0" fillId="0" borderId="0" xfId="0" applyNumberFormat="1"/>
    <xf numFmtId="166" fontId="22" fillId="0" borderId="0" xfId="0" applyNumberFormat="1" applyFont="1"/>
    <xf numFmtId="17" fontId="23" fillId="0" borderId="0" xfId="0" applyNumberFormat="1" applyFont="1"/>
    <xf numFmtId="43" fontId="0" fillId="0" borderId="0" xfId="8" applyFont="1"/>
    <xf numFmtId="43" fontId="0" fillId="0" borderId="1" xfId="8" applyFont="1" applyBorder="1"/>
    <xf numFmtId="17" fontId="6" fillId="0" borderId="0" xfId="0" quotePrefix="1" applyNumberFormat="1" applyFont="1"/>
    <xf numFmtId="17" fontId="6" fillId="0" borderId="0" xfId="0" applyNumberFormat="1" applyFont="1"/>
    <xf numFmtId="0" fontId="0" fillId="0" borderId="1" xfId="0" applyBorder="1"/>
    <xf numFmtId="43" fontId="0" fillId="0" borderId="0" xfId="8" applyFont="1" applyAlignment="1"/>
    <xf numFmtId="17" fontId="6" fillId="0" borderId="0" xfId="0" applyNumberFormat="1" applyFont="1" applyAlignment="1">
      <alignment vertical="top"/>
    </xf>
    <xf numFmtId="17" fontId="20" fillId="0" borderId="0" xfId="0" applyNumberFormat="1" applyFont="1" applyAlignment="1">
      <alignment vertical="top" wrapText="1"/>
    </xf>
    <xf numFmtId="0" fontId="15" fillId="0" borderId="1" xfId="0" applyFont="1" applyBorder="1"/>
    <xf numFmtId="0" fontId="0" fillId="0" borderId="0" xfId="0" applyAlignment="1">
      <alignment horizontal="left" vertical="top" wrapText="1"/>
    </xf>
    <xf numFmtId="0" fontId="0" fillId="0" borderId="0" xfId="0" applyAlignment="1">
      <alignment vertical="top" wrapText="1"/>
    </xf>
    <xf numFmtId="171" fontId="0" fillId="0" borderId="0" xfId="0" applyNumberFormat="1" applyAlignment="1">
      <alignment horizontal="right"/>
    </xf>
    <xf numFmtId="10" fontId="0" fillId="0" borderId="0" xfId="10" applyNumberFormat="1" applyFont="1"/>
    <xf numFmtId="166" fontId="0" fillId="0" borderId="0" xfId="0" applyNumberFormat="1" applyAlignment="1">
      <alignment wrapText="1"/>
    </xf>
    <xf numFmtId="0" fontId="10" fillId="0" borderId="0" xfId="11" applyAlignment="1">
      <alignment wrapText="1"/>
    </xf>
    <xf numFmtId="166" fontId="15" fillId="0" borderId="0" xfId="0" applyNumberFormat="1" applyFont="1" applyAlignment="1">
      <alignment horizontal="right"/>
    </xf>
    <xf numFmtId="0" fontId="24" fillId="0" borderId="1" xfId="0" applyFont="1" applyBorder="1" applyAlignment="1">
      <alignment horizontal="left"/>
    </xf>
    <xf numFmtId="5" fontId="22" fillId="0" borderId="0" xfId="0" applyNumberFormat="1" applyFont="1" applyAlignment="1">
      <alignment horizontal="left"/>
    </xf>
    <xf numFmtId="3" fontId="0" fillId="0" borderId="0" xfId="0" applyNumberFormat="1"/>
    <xf numFmtId="0" fontId="22" fillId="0" borderId="0" xfId="0" applyFont="1"/>
    <xf numFmtId="3" fontId="15" fillId="0" borderId="0" xfId="0" applyNumberFormat="1" applyFont="1"/>
    <xf numFmtId="166" fontId="15" fillId="0" borderId="0" xfId="0" applyNumberFormat="1" applyFont="1"/>
    <xf numFmtId="9" fontId="0" fillId="0" borderId="0" xfId="10" applyFont="1" applyFill="1"/>
    <xf numFmtId="9" fontId="15" fillId="0" borderId="0" xfId="10" applyFont="1" applyFill="1"/>
    <xf numFmtId="0" fontId="15" fillId="0" borderId="0" xfId="0" applyFont="1" applyAlignment="1">
      <alignment horizontal="right" vertical="center"/>
    </xf>
    <xf numFmtId="0" fontId="15" fillId="0" borderId="0" xfId="0" applyFont="1" applyAlignment="1">
      <alignment horizontal="right" wrapText="1"/>
    </xf>
    <xf numFmtId="0" fontId="15" fillId="0" borderId="0" xfId="0" applyFont="1" applyAlignment="1">
      <alignment vertical="center"/>
    </xf>
    <xf numFmtId="0" fontId="15" fillId="0" borderId="1" xfId="0" applyFont="1" applyBorder="1" applyAlignment="1">
      <alignment horizontal="right" wrapText="1"/>
    </xf>
    <xf numFmtId="3" fontId="0" fillId="0" borderId="0" xfId="0" applyNumberFormat="1" applyAlignment="1">
      <alignment horizontal="right"/>
    </xf>
    <xf numFmtId="0" fontId="18" fillId="0" borderId="0" xfId="0" applyFont="1"/>
    <xf numFmtId="49" fontId="18" fillId="0" borderId="0" xfId="12" applyNumberFormat="1" applyFont="1" applyAlignment="1">
      <alignment vertical="top" wrapText="1"/>
    </xf>
    <xf numFmtId="49" fontId="18" fillId="0" borderId="0" xfId="12" applyNumberFormat="1" applyFont="1" applyAlignment="1">
      <alignment vertical="top"/>
    </xf>
    <xf numFmtId="171" fontId="0" fillId="0" borderId="0" xfId="0" applyNumberFormat="1"/>
    <xf numFmtId="171" fontId="0" fillId="0" borderId="0" xfId="0" applyNumberFormat="1" applyAlignment="1">
      <alignment horizontal="left"/>
    </xf>
    <xf numFmtId="0" fontId="15" fillId="0" borderId="0" xfId="0" applyFont="1" applyAlignment="1">
      <alignment horizontal="center"/>
    </xf>
    <xf numFmtId="168" fontId="0" fillId="0" borderId="0" xfId="10" applyNumberFormat="1" applyFont="1" applyAlignment="1">
      <alignment horizontal="right"/>
    </xf>
    <xf numFmtId="172" fontId="0" fillId="0" borderId="0" xfId="0" applyNumberFormat="1" applyAlignment="1">
      <alignment horizontal="center"/>
    </xf>
    <xf numFmtId="168" fontId="0" fillId="0" borderId="0" xfId="10" applyNumberFormat="1" applyFont="1" applyAlignment="1">
      <alignment horizontal="center"/>
    </xf>
    <xf numFmtId="10" fontId="0" fillId="0" borderId="0" xfId="10" applyNumberFormat="1" applyFont="1" applyAlignment="1">
      <alignment horizontal="center"/>
    </xf>
    <xf numFmtId="168" fontId="0" fillId="0" borderId="0" xfId="10" applyNumberFormat="1" applyFont="1"/>
    <xf numFmtId="168" fontId="0" fillId="0" borderId="0" xfId="0" applyNumberFormat="1" applyAlignment="1">
      <alignment horizontal="right"/>
    </xf>
    <xf numFmtId="10" fontId="0" fillId="0" borderId="0" xfId="10" applyNumberFormat="1" applyFont="1" applyAlignment="1">
      <alignment horizontal="right"/>
    </xf>
    <xf numFmtId="0" fontId="0" fillId="0" borderId="0" xfId="10" applyNumberFormat="1" applyFont="1" applyAlignment="1">
      <alignment horizontal="left"/>
    </xf>
    <xf numFmtId="0" fontId="0" fillId="0" borderId="0" xfId="10" applyNumberFormat="1" applyFont="1" applyAlignment="1">
      <alignment horizontal="left" wrapText="1"/>
    </xf>
    <xf numFmtId="0" fontId="0" fillId="0" borderId="0" xfId="10" applyNumberFormat="1" applyFont="1" applyAlignment="1">
      <alignment wrapText="1"/>
    </xf>
    <xf numFmtId="0" fontId="0" fillId="0" borderId="0" xfId="10" applyNumberFormat="1" applyFont="1" applyAlignment="1"/>
    <xf numFmtId="0" fontId="14" fillId="3" borderId="0" xfId="0" applyFont="1" applyFill="1"/>
    <xf numFmtId="173" fontId="21" fillId="0" borderId="0" xfId="0" applyNumberFormat="1" applyFont="1"/>
    <xf numFmtId="174" fontId="21" fillId="0" borderId="0" xfId="0" applyNumberFormat="1" applyFont="1"/>
    <xf numFmtId="175" fontId="17" fillId="0" borderId="1" xfId="13" applyNumberFormat="1" applyFont="1" applyBorder="1" applyAlignment="1">
      <alignment horizontal="left"/>
    </xf>
    <xf numFmtId="166" fontId="21" fillId="0" borderId="1" xfId="0" applyNumberFormat="1" applyFont="1" applyBorder="1"/>
    <xf numFmtId="168" fontId="21" fillId="0" borderId="1" xfId="10" applyNumberFormat="1" applyFont="1" applyFill="1" applyBorder="1"/>
    <xf numFmtId="168" fontId="0" fillId="0" borderId="0" xfId="0" applyNumberFormat="1"/>
    <xf numFmtId="37" fontId="17" fillId="0" borderId="1" xfId="13" applyNumberFormat="1" applyFont="1" applyBorder="1" applyAlignment="1">
      <alignment horizontal="left"/>
    </xf>
    <xf numFmtId="175" fontId="18" fillId="0" borderId="0" xfId="13" applyNumberFormat="1" applyFont="1" applyAlignment="1">
      <alignment horizontal="left"/>
    </xf>
    <xf numFmtId="37" fontId="17" fillId="0" borderId="1" xfId="0" applyNumberFormat="1" applyFont="1" applyBorder="1" applyAlignment="1">
      <alignment horizontal="left"/>
    </xf>
    <xf numFmtId="37" fontId="18" fillId="0" borderId="0" xfId="0" applyNumberFormat="1" applyFont="1" applyAlignment="1">
      <alignment horizontal="left"/>
    </xf>
    <xf numFmtId="175" fontId="18" fillId="0" borderId="0" xfId="0" applyNumberFormat="1" applyFont="1" applyAlignment="1">
      <alignment horizontal="left"/>
    </xf>
    <xf numFmtId="0" fontId="5" fillId="0" borderId="0" xfId="0" applyFont="1"/>
    <xf numFmtId="0" fontId="10" fillId="0" borderId="1" xfId="0" applyFont="1" applyBorder="1"/>
    <xf numFmtId="0" fontId="10" fillId="0" borderId="0" xfId="0" applyFont="1"/>
    <xf numFmtId="37" fontId="17" fillId="0" borderId="0" xfId="13" applyNumberFormat="1" applyFont="1" applyAlignment="1">
      <alignment horizontal="left"/>
    </xf>
    <xf numFmtId="164" fontId="17" fillId="0" borderId="1" xfId="13" applyNumberFormat="1" applyFont="1" applyBorder="1" applyAlignment="1">
      <alignment horizontal="left"/>
    </xf>
    <xf numFmtId="164" fontId="18" fillId="0" borderId="0" xfId="13" applyNumberFormat="1" applyFont="1" applyAlignment="1">
      <alignment horizontal="left"/>
    </xf>
    <xf numFmtId="166" fontId="15" fillId="0" borderId="1" xfId="0" applyNumberFormat="1" applyFont="1" applyBorder="1"/>
    <xf numFmtId="37" fontId="17" fillId="0" borderId="0" xfId="0" applyNumberFormat="1" applyFont="1" applyAlignment="1">
      <alignment horizontal="left"/>
    </xf>
    <xf numFmtId="0" fontId="26" fillId="0" borderId="0" xfId="0" quotePrefix="1" applyFont="1" applyAlignment="1">
      <alignment horizontal="center"/>
    </xf>
    <xf numFmtId="37" fontId="17" fillId="0" borderId="1" xfId="0" applyNumberFormat="1" applyFont="1" applyBorder="1"/>
    <xf numFmtId="166" fontId="15" fillId="0" borderId="1" xfId="0" quotePrefix="1" applyNumberFormat="1" applyFont="1" applyBorder="1" applyAlignment="1">
      <alignment horizontal="right"/>
    </xf>
    <xf numFmtId="0" fontId="26" fillId="0" borderId="1" xfId="0" quotePrefix="1" applyFont="1" applyBorder="1" applyAlignment="1">
      <alignment horizontal="center"/>
    </xf>
    <xf numFmtId="168" fontId="21" fillId="0" borderId="0" xfId="10" applyNumberFormat="1" applyFont="1" applyFill="1"/>
    <xf numFmtId="37" fontId="18" fillId="0" borderId="0" xfId="13" applyNumberFormat="1" applyFont="1" applyAlignment="1">
      <alignment horizontal="left"/>
    </xf>
    <xf numFmtId="0" fontId="18" fillId="0" borderId="0" xfId="13" applyFont="1"/>
    <xf numFmtId="3" fontId="18" fillId="0" borderId="0" xfId="13" applyNumberFormat="1" applyFont="1"/>
    <xf numFmtId="37" fontId="17" fillId="0" borderId="0" xfId="0" applyNumberFormat="1" applyFont="1"/>
    <xf numFmtId="166" fontId="21" fillId="0" borderId="0" xfId="0" applyNumberFormat="1" applyFont="1"/>
    <xf numFmtId="0" fontId="0" fillId="0" borderId="2" xfId="0" applyBorder="1"/>
    <xf numFmtId="0" fontId="15" fillId="0" borderId="2" xfId="0" applyFont="1" applyBorder="1"/>
    <xf numFmtId="166" fontId="21" fillId="0" borderId="2" xfId="0" applyNumberFormat="1" applyFont="1" applyBorder="1"/>
    <xf numFmtId="168" fontId="21" fillId="0" borderId="2" xfId="10" applyNumberFormat="1" applyFont="1" applyFill="1" applyBorder="1"/>
    <xf numFmtId="168" fontId="0" fillId="0" borderId="0" xfId="10" applyNumberFormat="1" applyFont="1" applyFill="1"/>
    <xf numFmtId="168" fontId="15" fillId="0" borderId="0" xfId="10" applyNumberFormat="1" applyFont="1" applyFill="1"/>
    <xf numFmtId="0" fontId="12" fillId="0" borderId="0" xfId="14" applyFont="1"/>
    <xf numFmtId="0" fontId="13" fillId="0" borderId="0" xfId="14" applyFont="1" applyAlignment="1">
      <alignment horizontal="center"/>
    </xf>
    <xf numFmtId="0" fontId="10" fillId="0" borderId="0" xfId="14"/>
    <xf numFmtId="0" fontId="15" fillId="0" borderId="1" xfId="14" applyFont="1" applyBorder="1" applyAlignment="1">
      <alignment horizontal="left"/>
    </xf>
    <xf numFmtId="0" fontId="15" fillId="0" borderId="1" xfId="14" applyFont="1" applyBorder="1" applyAlignment="1">
      <alignment horizontal="right"/>
    </xf>
    <xf numFmtId="166" fontId="18" fillId="0" borderId="0" xfId="15" applyNumberFormat="1" applyFont="1"/>
    <xf numFmtId="0" fontId="15" fillId="0" borderId="0" xfId="14" applyFont="1" applyAlignment="1">
      <alignment horizontal="left"/>
    </xf>
    <xf numFmtId="0" fontId="16" fillId="0" borderId="0" xfId="1"/>
    <xf numFmtId="0" fontId="0" fillId="0" borderId="0" xfId="14" applyFont="1" applyAlignment="1">
      <alignment horizontal="left"/>
    </xf>
    <xf numFmtId="0" fontId="10" fillId="0" borderId="0" xfId="14" applyAlignment="1">
      <alignment horizontal="left"/>
    </xf>
    <xf numFmtId="0" fontId="10" fillId="0" borderId="0" xfId="14" applyAlignment="1">
      <alignment horizontal="left" wrapText="1"/>
    </xf>
    <xf numFmtId="14" fontId="15" fillId="0" borderId="0" xfId="0" applyNumberFormat="1" applyFont="1"/>
    <xf numFmtId="168" fontId="15" fillId="0" borderId="0" xfId="10" applyNumberFormat="1" applyFont="1"/>
    <xf numFmtId="0" fontId="9" fillId="0" borderId="0" xfId="1" applyFont="1"/>
    <xf numFmtId="170" fontId="0" fillId="0" borderId="0" xfId="9" applyNumberFormat="1" applyFont="1"/>
    <xf numFmtId="176" fontId="0" fillId="0" borderId="0" xfId="9" applyNumberFormat="1" applyFont="1"/>
    <xf numFmtId="0" fontId="28" fillId="0" borderId="0" xfId="0" applyFont="1" applyAlignment="1">
      <alignment vertical="top"/>
    </xf>
    <xf numFmtId="164" fontId="8" fillId="0" borderId="0" xfId="1" applyNumberFormat="1" applyFont="1" applyAlignment="1">
      <alignment horizontal="left"/>
    </xf>
    <xf numFmtId="177" fontId="12" fillId="0" borderId="0" xfId="8" applyNumberFormat="1" applyFont="1"/>
    <xf numFmtId="177" fontId="0" fillId="0" borderId="0" xfId="8" applyNumberFormat="1" applyFont="1"/>
    <xf numFmtId="167" fontId="0" fillId="0" borderId="0" xfId="8" applyNumberFormat="1" applyFont="1"/>
    <xf numFmtId="178" fontId="0" fillId="0" borderId="0" xfId="8" applyNumberFormat="1" applyFont="1"/>
    <xf numFmtId="166" fontId="0" fillId="0" borderId="0" xfId="9" applyNumberFormat="1" applyFont="1"/>
    <xf numFmtId="166" fontId="0" fillId="0" borderId="0" xfId="9" applyNumberFormat="1" applyFont="1" applyFill="1"/>
    <xf numFmtId="49" fontId="0" fillId="0" borderId="0" xfId="0" applyNumberFormat="1" applyAlignment="1">
      <alignment horizontal="left"/>
    </xf>
    <xf numFmtId="179" fontId="0" fillId="0" borderId="0" xfId="0" applyNumberFormat="1" applyAlignment="1">
      <alignment horizontal="right"/>
    </xf>
    <xf numFmtId="0" fontId="0" fillId="0" borderId="2" xfId="0" applyBorder="1" applyAlignment="1">
      <alignment horizontal="left"/>
    </xf>
    <xf numFmtId="180" fontId="0" fillId="0" borderId="0" xfId="0" applyNumberFormat="1"/>
    <xf numFmtId="2" fontId="0" fillId="0" borderId="0" xfId="10" applyNumberFormat="1" applyFont="1"/>
    <xf numFmtId="0" fontId="0" fillId="0" borderId="0" xfId="0" applyAlignment="1">
      <alignment horizontal="left" vertical="top"/>
    </xf>
    <xf numFmtId="181" fontId="0" fillId="0" borderId="0" xfId="8" applyNumberFormat="1" applyFont="1"/>
    <xf numFmtId="181" fontId="0" fillId="0" borderId="0" xfId="8" applyNumberFormat="1" applyFont="1" applyAlignment="1">
      <alignment horizontal="right"/>
    </xf>
    <xf numFmtId="17" fontId="5" fillId="0" borderId="0" xfId="0" quotePrefix="1" applyNumberFormat="1" applyFont="1"/>
    <xf numFmtId="4" fontId="0" fillId="0" borderId="0" xfId="0" applyNumberFormat="1"/>
    <xf numFmtId="17" fontId="5" fillId="0" borderId="1" xfId="0" quotePrefix="1" applyNumberFormat="1" applyFont="1" applyBorder="1"/>
    <xf numFmtId="17" fontId="5" fillId="0" borderId="1" xfId="0" quotePrefix="1" applyNumberFormat="1" applyFont="1" applyBorder="1" applyAlignment="1">
      <alignment wrapText="1"/>
    </xf>
    <xf numFmtId="17" fontId="5" fillId="0" borderId="0" xfId="0" quotePrefix="1" applyNumberFormat="1" applyFont="1" applyAlignment="1">
      <alignment wrapText="1"/>
    </xf>
    <xf numFmtId="17" fontId="5" fillId="0" borderId="0" xfId="0" applyNumberFormat="1" applyFont="1"/>
    <xf numFmtId="17" fontId="21" fillId="0" borderId="1" xfId="0" applyNumberFormat="1" applyFont="1" applyBorder="1" applyAlignment="1">
      <alignment vertical="top" wrapText="1"/>
    </xf>
    <xf numFmtId="17" fontId="5" fillId="0" borderId="0" xfId="0" applyNumberFormat="1" applyFont="1" applyAlignment="1">
      <alignment vertical="top"/>
    </xf>
    <xf numFmtId="17" fontId="5" fillId="0" borderId="0" xfId="0" applyNumberFormat="1" applyFont="1" applyAlignment="1">
      <alignment vertical="top" wrapText="1"/>
    </xf>
    <xf numFmtId="0" fontId="0" fillId="0" borderId="0" xfId="10" applyNumberFormat="1" applyFont="1" applyAlignment="1">
      <alignment horizontal="right"/>
    </xf>
    <xf numFmtId="0" fontId="0" fillId="0" borderId="0" xfId="10" applyNumberFormat="1" applyFont="1" applyAlignment="1">
      <alignment horizontal="center"/>
    </xf>
    <xf numFmtId="0" fontId="0" fillId="0" borderId="0" xfId="0" applyAlignment="1">
      <alignment horizontal="right" wrapText="1"/>
    </xf>
    <xf numFmtId="0" fontId="0" fillId="0" borderId="0" xfId="0" applyAlignment="1">
      <alignment horizontal="center" wrapText="1"/>
    </xf>
    <xf numFmtId="0" fontId="29" fillId="0" borderId="0" xfId="0" applyFont="1" applyAlignment="1">
      <alignment vertical="center"/>
    </xf>
    <xf numFmtId="4" fontId="0" fillId="0" borderId="0" xfId="0" applyNumberFormat="1" applyAlignment="1">
      <alignment horizontal="left"/>
    </xf>
    <xf numFmtId="0" fontId="0" fillId="0" borderId="0" xfId="0" applyAlignment="1">
      <alignment wrapText="1"/>
    </xf>
    <xf numFmtId="166" fontId="18" fillId="0" borderId="0" xfId="1" applyNumberFormat="1" applyFont="1" applyFill="1"/>
    <xf numFmtId="0" fontId="15" fillId="0" borderId="0" xfId="0" applyFont="1" applyFill="1" applyBorder="1" applyAlignment="1">
      <alignment horizontal="right"/>
    </xf>
    <xf numFmtId="164" fontId="17" fillId="0" borderId="0" xfId="1" applyNumberFormat="1" applyFont="1" applyFill="1" applyBorder="1" applyAlignment="1">
      <alignment horizontal="right"/>
    </xf>
    <xf numFmtId="182" fontId="0" fillId="0" borderId="0" xfId="16" applyNumberFormat="1" applyFont="1"/>
    <xf numFmtId="0" fontId="21" fillId="0" borderId="0" xfId="0" quotePrefix="1" applyFont="1"/>
    <xf numFmtId="0" fontId="0" fillId="0" borderId="0" xfId="0" applyAlignment="1">
      <alignment wrapText="1"/>
    </xf>
    <xf numFmtId="0" fontId="30" fillId="0" borderId="0" xfId="0" applyFont="1"/>
    <xf numFmtId="0" fontId="15" fillId="0" borderId="0" xfId="0" applyFont="1" applyAlignment="1"/>
    <xf numFmtId="0" fontId="0" fillId="0" borderId="0" xfId="0" applyAlignment="1"/>
    <xf numFmtId="166" fontId="0" fillId="0" borderId="0" xfId="16" applyNumberFormat="1" applyFont="1"/>
    <xf numFmtId="3" fontId="30" fillId="0" borderId="0" xfId="0" applyNumberFormat="1" applyFont="1"/>
    <xf numFmtId="0" fontId="30" fillId="0" borderId="0" xfId="0" applyFont="1" applyAlignment="1">
      <alignment horizontal="left"/>
    </xf>
    <xf numFmtId="9" fontId="23" fillId="0" borderId="0" xfId="10" applyFont="1"/>
    <xf numFmtId="166" fontId="19" fillId="0" borderId="0" xfId="1" applyNumberFormat="1" applyFont="1" applyAlignment="1">
      <alignment horizontal="right"/>
    </xf>
    <xf numFmtId="166" fontId="19" fillId="0" borderId="0" xfId="1" applyNumberFormat="1" applyFont="1"/>
    <xf numFmtId="9" fontId="0" fillId="0" borderId="0" xfId="10" applyFont="1" applyAlignment="1">
      <alignment horizontal="right"/>
    </xf>
    <xf numFmtId="0" fontId="15" fillId="0" borderId="1" xfId="0" applyFont="1" applyFill="1" applyBorder="1" applyAlignment="1">
      <alignment horizontal="right"/>
    </xf>
    <xf numFmtId="3" fontId="0" fillId="0" borderId="0" xfId="0" applyNumberFormat="1" applyFill="1"/>
    <xf numFmtId="3" fontId="15" fillId="0" borderId="0" xfId="0" applyNumberFormat="1" applyFont="1" applyFill="1"/>
    <xf numFmtId="0" fontId="0" fillId="0" borderId="0" xfId="0" applyFill="1"/>
    <xf numFmtId="166" fontId="0" fillId="0" borderId="0" xfId="0" applyNumberFormat="1" applyFill="1"/>
    <xf numFmtId="166" fontId="15" fillId="0" borderId="0" xfId="0" applyNumberFormat="1" applyFont="1" applyFill="1"/>
    <xf numFmtId="166" fontId="18" fillId="0" borderId="0" xfId="1" applyNumberFormat="1" applyFont="1" applyFill="1" applyAlignment="1">
      <alignment horizontal="right"/>
    </xf>
    <xf numFmtId="0" fontId="12" fillId="0" borderId="0" xfId="11" applyFont="1"/>
    <xf numFmtId="0" fontId="13" fillId="0" borderId="0" xfId="11" applyFont="1" applyAlignment="1">
      <alignment horizontal="center"/>
    </xf>
    <xf numFmtId="0" fontId="10" fillId="0" borderId="0" xfId="11"/>
    <xf numFmtId="0" fontId="15" fillId="0" borderId="0" xfId="11" applyFont="1" applyAlignment="1">
      <alignment wrapText="1"/>
    </xf>
    <xf numFmtId="0" fontId="15" fillId="0" borderId="1" xfId="11" applyFont="1" applyBorder="1" applyAlignment="1">
      <alignment horizontal="right"/>
    </xf>
    <xf numFmtId="0" fontId="0" fillId="0" borderId="0" xfId="11" applyFont="1"/>
    <xf numFmtId="0" fontId="10" fillId="0" borderId="0" xfId="11" applyAlignment="1">
      <alignment horizontal="left"/>
    </xf>
    <xf numFmtId="166" fontId="10" fillId="0" borderId="0" xfId="11" applyNumberFormat="1" applyAlignment="1">
      <alignment horizontal="right"/>
    </xf>
    <xf numFmtId="166" fontId="10" fillId="0" borderId="0" xfId="11" applyNumberFormat="1"/>
    <xf numFmtId="0" fontId="15" fillId="0" borderId="0" xfId="11" applyFont="1"/>
    <xf numFmtId="168" fontId="10" fillId="0" borderId="0" xfId="17" applyNumberFormat="1"/>
    <xf numFmtId="14" fontId="10" fillId="0" borderId="0" xfId="11" applyNumberFormat="1" applyAlignment="1">
      <alignment horizontal="left"/>
    </xf>
    <xf numFmtId="10" fontId="10" fillId="0" borderId="0" xfId="11" applyNumberFormat="1" applyAlignment="1">
      <alignment horizontal="right"/>
    </xf>
    <xf numFmtId="0" fontId="15" fillId="0" borderId="0" xfId="11" applyFont="1" applyAlignment="1">
      <alignment horizontal="right"/>
    </xf>
    <xf numFmtId="0" fontId="10" fillId="0" borderId="1" xfId="11" applyBorder="1"/>
    <xf numFmtId="0" fontId="15" fillId="0" borderId="0" xfId="11" applyFont="1" applyAlignment="1">
      <alignment horizontal="left"/>
    </xf>
    <xf numFmtId="0" fontId="12" fillId="0" borderId="0" xfId="18" applyFont="1"/>
    <xf numFmtId="0" fontId="13" fillId="0" borderId="0" xfId="18" applyFont="1" applyAlignment="1">
      <alignment horizontal="center"/>
    </xf>
    <xf numFmtId="0" fontId="10" fillId="0" borderId="0" xfId="18"/>
    <xf numFmtId="3" fontId="17" fillId="0" borderId="0" xfId="20" applyNumberFormat="1" applyFont="1" applyAlignment="1">
      <alignment horizontal="left" vertical="center"/>
    </xf>
    <xf numFmtId="3" fontId="17" fillId="0" borderId="0" xfId="20" applyNumberFormat="1" applyFont="1" applyAlignment="1">
      <alignment horizontal="right" vertical="center"/>
    </xf>
    <xf numFmtId="3" fontId="17" fillId="0" borderId="1" xfId="20" applyNumberFormat="1" applyFont="1" applyBorder="1" applyAlignment="1">
      <alignment horizontal="left" vertical="center"/>
    </xf>
    <xf numFmtId="3" fontId="17" fillId="0" borderId="1" xfId="20" applyNumberFormat="1" applyFont="1" applyBorder="1" applyAlignment="1">
      <alignment horizontal="right" vertical="center"/>
    </xf>
    <xf numFmtId="0" fontId="15" fillId="0" borderId="1" xfId="19" applyFont="1" applyBorder="1" applyAlignment="1">
      <alignment horizontal="right"/>
    </xf>
    <xf numFmtId="3" fontId="17" fillId="0" borderId="0" xfId="20" applyNumberFormat="1" applyFont="1" applyAlignment="1">
      <alignment vertical="center"/>
    </xf>
    <xf numFmtId="3" fontId="18" fillId="0" borderId="0" xfId="20" applyNumberFormat="1" applyFont="1" applyAlignment="1">
      <alignment horizontal="left" vertical="center"/>
    </xf>
    <xf numFmtId="3" fontId="18" fillId="0" borderId="0" xfId="20" applyNumberFormat="1" applyFont="1" applyAlignment="1">
      <alignment horizontal="right" vertical="center"/>
    </xf>
    <xf numFmtId="166" fontId="10" fillId="0" borderId="0" xfId="18" applyNumberFormat="1"/>
    <xf numFmtId="166" fontId="17" fillId="0" borderId="0" xfId="21" applyNumberFormat="1" applyFont="1" applyFill="1" applyAlignment="1">
      <alignment horizontal="right" vertical="center"/>
    </xf>
    <xf numFmtId="166" fontId="10" fillId="0" borderId="0" xfId="21" applyNumberFormat="1" applyFont="1" applyFill="1"/>
    <xf numFmtId="166" fontId="15" fillId="0" borderId="0" xfId="18" applyNumberFormat="1" applyFont="1"/>
    <xf numFmtId="0" fontId="15" fillId="0" borderId="1" xfId="18" applyFont="1" applyBorder="1"/>
    <xf numFmtId="0" fontId="15" fillId="0" borderId="1" xfId="18" applyFont="1" applyBorder="1" applyAlignment="1">
      <alignment horizontal="right"/>
    </xf>
    <xf numFmtId="0" fontId="10" fillId="0" borderId="0" xfId="18" applyAlignment="1">
      <alignment horizontal="left"/>
    </xf>
    <xf numFmtId="3" fontId="10" fillId="0" borderId="0" xfId="18" applyNumberFormat="1"/>
    <xf numFmtId="3" fontId="24" fillId="0" borderId="0" xfId="20" applyNumberFormat="1" applyFont="1" applyAlignment="1">
      <alignment horizontal="left" vertical="center"/>
    </xf>
    <xf numFmtId="3" fontId="24" fillId="0" borderId="0" xfId="18" applyNumberFormat="1" applyFont="1" applyAlignment="1">
      <alignment horizontal="right" vertical="center"/>
    </xf>
    <xf numFmtId="3" fontId="10" fillId="0" borderId="0" xfId="11" applyNumberFormat="1"/>
    <xf numFmtId="3" fontId="15" fillId="0" borderId="0" xfId="11" applyNumberFormat="1" applyFont="1"/>
    <xf numFmtId="166" fontId="15" fillId="0" borderId="0" xfId="11" applyNumberFormat="1" applyFont="1"/>
    <xf numFmtId="3" fontId="24" fillId="0" borderId="0" xfId="20" applyNumberFormat="1" applyFont="1" applyAlignment="1">
      <alignment vertical="center"/>
    </xf>
    <xf numFmtId="3" fontId="24" fillId="0" borderId="0" xfId="20" applyNumberFormat="1" applyFont="1" applyAlignment="1">
      <alignment horizontal="right" vertical="center"/>
    </xf>
    <xf numFmtId="3" fontId="22" fillId="0" borderId="0" xfId="20" applyNumberFormat="1" applyFont="1" applyAlignment="1">
      <alignment vertical="center"/>
    </xf>
    <xf numFmtId="3" fontId="22" fillId="0" borderId="0" xfId="18" applyNumberFormat="1" applyFont="1" applyAlignment="1">
      <alignment vertical="center"/>
    </xf>
    <xf numFmtId="168" fontId="15" fillId="0" borderId="0" xfId="17" applyNumberFormat="1" applyFont="1"/>
    <xf numFmtId="0" fontId="15" fillId="0" borderId="0" xfId="11" applyFont="1" applyAlignment="1">
      <alignment horizontal="right" wrapText="1"/>
    </xf>
    <xf numFmtId="3" fontId="10" fillId="0" borderId="0" xfId="11" applyNumberFormat="1" applyAlignment="1">
      <alignment horizontal="right"/>
    </xf>
    <xf numFmtId="0" fontId="15" fillId="0" borderId="1" xfId="11" applyFont="1" applyBorder="1"/>
    <xf numFmtId="0" fontId="18" fillId="0" borderId="0" xfId="0" applyFont="1" applyAlignment="1">
      <alignment horizontal="left"/>
    </xf>
    <xf numFmtId="0" fontId="15" fillId="0" borderId="1" xfId="0" applyFont="1" applyBorder="1"/>
    <xf numFmtId="0" fontId="0" fillId="0" borderId="0" xfId="0" applyAlignment="1">
      <alignment wrapText="1"/>
    </xf>
    <xf numFmtId="166" fontId="3" fillId="0" borderId="0" xfId="0" applyNumberFormat="1" applyFont="1"/>
    <xf numFmtId="168" fontId="3" fillId="0" borderId="0" xfId="10" applyNumberFormat="1" applyFont="1" applyFill="1"/>
    <xf numFmtId="168" fontId="21" fillId="0" borderId="0" xfId="10" applyNumberFormat="1" applyFont="1" applyFill="1" applyBorder="1"/>
    <xf numFmtId="0" fontId="3" fillId="0" borderId="0" xfId="0" applyFont="1"/>
    <xf numFmtId="0" fontId="0" fillId="0" borderId="0" xfId="0" applyAlignment="1">
      <alignment horizontal="left"/>
    </xf>
    <xf numFmtId="0" fontId="0" fillId="0" borderId="0" xfId="0" applyAlignment="1">
      <alignment horizontal="left" wrapText="1"/>
    </xf>
    <xf numFmtId="0" fontId="15" fillId="0" borderId="1" xfId="0" applyFont="1" applyBorder="1" applyAlignment="1">
      <alignment horizontal="left"/>
    </xf>
    <xf numFmtId="0" fontId="15" fillId="0" borderId="0" xfId="0" applyFont="1" applyAlignment="1">
      <alignment horizontal="left"/>
    </xf>
    <xf numFmtId="0" fontId="0" fillId="0" borderId="0" xfId="0" applyAlignment="1">
      <alignment wrapText="1"/>
    </xf>
    <xf numFmtId="0" fontId="0" fillId="0" borderId="1" xfId="0" applyBorder="1" applyAlignment="1">
      <alignment horizontal="left"/>
    </xf>
    <xf numFmtId="0" fontId="0" fillId="0" borderId="0" xfId="0" applyAlignment="1">
      <alignment horizontal="left" wrapText="1"/>
    </xf>
    <xf numFmtId="0" fontId="15" fillId="0" borderId="1" xfId="11" applyFont="1" applyBorder="1" applyAlignment="1">
      <alignment horizontal="left"/>
    </xf>
    <xf numFmtId="0" fontId="10" fillId="0" borderId="0" xfId="11" applyAlignment="1">
      <alignment horizontal="left" wrapText="1"/>
    </xf>
    <xf numFmtId="3" fontId="22" fillId="0" borderId="0" xfId="20" applyNumberFormat="1" applyFont="1" applyAlignment="1">
      <alignment horizontal="left" vertical="center"/>
    </xf>
    <xf numFmtId="3" fontId="22" fillId="0" borderId="0" xfId="18" applyNumberFormat="1" applyFont="1" applyAlignment="1">
      <alignment horizontal="left" vertical="center"/>
    </xf>
    <xf numFmtId="0" fontId="15" fillId="0" borderId="0" xfId="0" applyFont="1" applyAlignment="1">
      <alignment horizontal="left"/>
    </xf>
    <xf numFmtId="0" fontId="0" fillId="0" borderId="0" xfId="0" applyAlignment="1">
      <alignment wrapText="1"/>
    </xf>
    <xf numFmtId="182" fontId="10" fillId="0" borderId="0" xfId="22" applyNumberFormat="1" applyFont="1" applyBorder="1" applyAlignment="1">
      <alignment horizontal="right"/>
    </xf>
    <xf numFmtId="10" fontId="0" fillId="0" borderId="0" xfId="3" applyNumberFormat="1" applyFont="1"/>
    <xf numFmtId="182" fontId="15" fillId="0" borderId="0" xfId="0" applyNumberFormat="1" applyFont="1"/>
    <xf numFmtId="0" fontId="0" fillId="0" borderId="0" xfId="3" applyNumberFormat="1" applyFont="1" applyBorder="1" applyAlignment="1"/>
    <xf numFmtId="168" fontId="10" fillId="0" borderId="0" xfId="23" applyNumberFormat="1" applyFont="1" applyBorder="1" applyAlignment="1">
      <alignment horizontal="right"/>
    </xf>
    <xf numFmtId="168" fontId="10" fillId="0" borderId="0" xfId="23" applyNumberFormat="1" applyFont="1" applyAlignment="1">
      <alignment horizontal="right"/>
    </xf>
    <xf numFmtId="168" fontId="10" fillId="0" borderId="0" xfId="23" applyNumberFormat="1" applyFont="1" applyBorder="1" applyAlignment="1">
      <alignment horizontal="right" wrapText="1"/>
    </xf>
    <xf numFmtId="10" fontId="0" fillId="0" borderId="0" xfId="3" applyNumberFormat="1" applyFont="1" applyBorder="1" applyAlignment="1">
      <alignment horizontal="right"/>
    </xf>
    <xf numFmtId="0" fontId="0" fillId="0" borderId="1" xfId="0" applyBorder="1" applyAlignment="1">
      <alignment wrapText="1"/>
    </xf>
    <xf numFmtId="0" fontId="0" fillId="0" borderId="1" xfId="3" applyNumberFormat="1" applyFont="1" applyBorder="1" applyAlignment="1">
      <alignment wrapText="1"/>
    </xf>
    <xf numFmtId="0" fontId="0" fillId="0" borderId="2" xfId="0" applyBorder="1" applyAlignment="1">
      <alignment wrapText="1"/>
    </xf>
    <xf numFmtId="0" fontId="0" fillId="0" borderId="0" xfId="0" applyAlignment="1">
      <alignment horizontal="left"/>
    </xf>
    <xf numFmtId="0" fontId="11" fillId="2" borderId="0" xfId="0" applyFont="1" applyFill="1" applyAlignment="1">
      <alignment horizontal="left"/>
    </xf>
    <xf numFmtId="0" fontId="14" fillId="3" borderId="0" xfId="0" applyFont="1" applyFill="1" applyAlignment="1">
      <alignment horizontal="left"/>
    </xf>
    <xf numFmtId="0" fontId="0" fillId="0" borderId="0" xfId="0" applyAlignment="1">
      <alignment horizontal="left" wrapText="1"/>
    </xf>
    <xf numFmtId="0" fontId="15"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wrapText="1"/>
    </xf>
    <xf numFmtId="0" fontId="15" fillId="0" borderId="1" xfId="0" applyFont="1" applyBorder="1" applyAlignment="1">
      <alignment horizontal="left"/>
    </xf>
    <xf numFmtId="0" fontId="18" fillId="0" borderId="0" xfId="0" applyFont="1" applyAlignment="1">
      <alignment horizontal="left"/>
    </xf>
    <xf numFmtId="166" fontId="0" fillId="0" borderId="0" xfId="0" applyNumberFormat="1" applyAlignment="1">
      <alignment horizontal="left" wrapText="1"/>
    </xf>
    <xf numFmtId="0" fontId="15" fillId="0" borderId="0" xfId="0" applyFont="1" applyFill="1" applyAlignment="1">
      <alignment horizontal="center"/>
    </xf>
    <xf numFmtId="49" fontId="18" fillId="0" borderId="0" xfId="12" applyNumberFormat="1" applyFont="1" applyAlignment="1">
      <alignment horizontal="left" vertical="top" wrapText="1"/>
    </xf>
    <xf numFmtId="0" fontId="11" fillId="2" borderId="0" xfId="5" applyFont="1" applyFill="1" applyAlignment="1">
      <alignment horizontal="left"/>
    </xf>
    <xf numFmtId="0" fontId="14" fillId="3" borderId="0" xfId="5" applyFont="1" applyFill="1" applyAlignment="1">
      <alignment horizontal="left"/>
    </xf>
    <xf numFmtId="0" fontId="7" fillId="0" borderId="0" xfId="5" applyFont="1" applyAlignment="1">
      <alignment horizontal="left" wrapText="1"/>
    </xf>
    <xf numFmtId="0" fontId="0" fillId="0" borderId="0" xfId="10" applyNumberFormat="1" applyFont="1" applyAlignment="1">
      <alignment horizontal="left" wrapText="1"/>
    </xf>
    <xf numFmtId="0" fontId="0" fillId="0" borderId="0" xfId="10" applyNumberFormat="1" applyFont="1" applyAlignment="1">
      <alignment horizontal="left"/>
    </xf>
    <xf numFmtId="0" fontId="0" fillId="0" borderId="0" xfId="14" applyFont="1" applyAlignment="1">
      <alignment horizontal="left" wrapText="1"/>
    </xf>
    <xf numFmtId="0" fontId="11" fillId="2" borderId="0" xfId="14" applyFont="1" applyFill="1" applyAlignment="1">
      <alignment horizontal="left"/>
    </xf>
    <xf numFmtId="0" fontId="14" fillId="3" borderId="0" xfId="1" applyFont="1" applyFill="1" applyAlignment="1">
      <alignment horizontal="left"/>
    </xf>
    <xf numFmtId="0" fontId="15" fillId="0" borderId="1" xfId="14" applyFont="1" applyBorder="1" applyAlignment="1">
      <alignment horizontal="left"/>
    </xf>
    <xf numFmtId="0" fontId="16" fillId="0" borderId="1" xfId="1" applyBorder="1"/>
    <xf numFmtId="0" fontId="0" fillId="0" borderId="0" xfId="14" applyFont="1" applyAlignment="1">
      <alignment horizontal="left"/>
    </xf>
    <xf numFmtId="17" fontId="6" fillId="0" borderId="0" xfId="0" applyNumberFormat="1" applyFont="1" applyAlignment="1">
      <alignment horizontal="left" vertical="top" wrapText="1"/>
    </xf>
    <xf numFmtId="17" fontId="6" fillId="0" borderId="0" xfId="0" quotePrefix="1" applyNumberFormat="1" applyFont="1" applyAlignment="1">
      <alignment horizontal="left"/>
    </xf>
    <xf numFmtId="17" fontId="6" fillId="0" borderId="0" xfId="0" quotePrefix="1" applyNumberFormat="1" applyFont="1"/>
    <xf numFmtId="17" fontId="6" fillId="0" borderId="0" xfId="0" quotePrefix="1" applyNumberFormat="1" applyFont="1" applyAlignment="1">
      <alignment horizontal="left" wrapText="1"/>
    </xf>
    <xf numFmtId="0" fontId="15" fillId="0" borderId="1" xfId="0" applyFont="1" applyBorder="1"/>
    <xf numFmtId="0" fontId="0" fillId="0" borderId="0" xfId="0" applyAlignment="1">
      <alignment horizontal="left" vertical="top" wrapText="1"/>
    </xf>
    <xf numFmtId="0" fontId="10" fillId="0" borderId="0" xfId="11" applyAlignment="1">
      <alignment horizontal="left" wrapText="1"/>
    </xf>
    <xf numFmtId="0" fontId="11" fillId="2" borderId="0" xfId="11" applyFont="1" applyFill="1" applyAlignment="1">
      <alignment horizontal="left"/>
    </xf>
    <xf numFmtId="0" fontId="14" fillId="3" borderId="0" xfId="11" applyFont="1" applyFill="1" applyAlignment="1">
      <alignment horizontal="left"/>
    </xf>
    <xf numFmtId="0" fontId="15" fillId="0" borderId="1" xfId="11" applyFont="1" applyBorder="1" applyAlignment="1">
      <alignment horizontal="left"/>
    </xf>
    <xf numFmtId="0" fontId="10" fillId="0" borderId="0" xfId="11" applyAlignment="1">
      <alignment horizontal="left"/>
    </xf>
    <xf numFmtId="0" fontId="11" fillId="2" borderId="0" xfId="18" applyFont="1" applyFill="1" applyAlignment="1">
      <alignment horizontal="left"/>
    </xf>
    <xf numFmtId="0" fontId="14" fillId="3" borderId="0" xfId="18" applyFont="1" applyFill="1" applyAlignment="1">
      <alignment horizontal="left"/>
    </xf>
    <xf numFmtId="0" fontId="15" fillId="0" borderId="0" xfId="19" applyFont="1" applyAlignment="1">
      <alignment horizontal="center"/>
    </xf>
    <xf numFmtId="0" fontId="15" fillId="0" borderId="0" xfId="18" applyFont="1" applyAlignment="1">
      <alignment horizontal="center"/>
    </xf>
    <xf numFmtId="0" fontId="10" fillId="0" borderId="0" xfId="18" applyAlignment="1">
      <alignment horizontal="center"/>
    </xf>
    <xf numFmtId="3" fontId="24" fillId="0" borderId="1" xfId="20" applyNumberFormat="1" applyFont="1" applyBorder="1" applyAlignment="1">
      <alignment horizontal="left" vertical="center"/>
    </xf>
    <xf numFmtId="3" fontId="22" fillId="0" borderId="0" xfId="20" applyNumberFormat="1" applyFont="1" applyAlignment="1">
      <alignment horizontal="left" vertical="center"/>
    </xf>
    <xf numFmtId="3" fontId="22" fillId="0" borderId="0" xfId="18" applyNumberFormat="1" applyFont="1" applyAlignment="1">
      <alignment horizontal="left" vertical="center"/>
    </xf>
    <xf numFmtId="0" fontId="15" fillId="0" borderId="0" xfId="0" applyFont="1" applyAlignment="1">
      <alignment horizontal="left"/>
    </xf>
    <xf numFmtId="0" fontId="21" fillId="0" borderId="0" xfId="0" applyFont="1" applyAlignment="1">
      <alignment horizontal="center" wrapText="1"/>
    </xf>
    <xf numFmtId="0" fontId="21" fillId="0" borderId="1" xfId="0" applyFont="1" applyBorder="1" applyAlignment="1">
      <alignment horizontal="center" wrapText="1"/>
    </xf>
    <xf numFmtId="0" fontId="21" fillId="0" borderId="0" xfId="0" applyFont="1" applyAlignment="1">
      <alignment horizontal="right" wrapText="1"/>
    </xf>
    <xf numFmtId="0" fontId="21" fillId="0" borderId="1" xfId="0" applyFont="1" applyBorder="1" applyAlignment="1">
      <alignment horizontal="right" wrapText="1"/>
    </xf>
    <xf numFmtId="17" fontId="5" fillId="0" borderId="0" xfId="0" quotePrefix="1" applyNumberFormat="1" applyFont="1" applyAlignment="1">
      <alignment horizontal="left" wrapText="1"/>
    </xf>
    <xf numFmtId="17" fontId="5" fillId="0" borderId="0" xfId="0" applyNumberFormat="1" applyFont="1" applyAlignment="1">
      <alignment horizontal="left" vertical="top" wrapText="1"/>
    </xf>
    <xf numFmtId="0" fontId="15" fillId="0" borderId="0" xfId="0" applyFont="1" applyAlignment="1">
      <alignment horizontal="right" wrapText="1"/>
    </xf>
    <xf numFmtId="0" fontId="15" fillId="0" borderId="1" xfId="0" applyFont="1" applyBorder="1" applyAlignment="1">
      <alignment horizontal="right" wrapText="1"/>
    </xf>
    <xf numFmtId="0" fontId="27" fillId="2" borderId="0" xfId="0" applyFont="1" applyFill="1" applyAlignment="1">
      <alignment horizontal="left"/>
    </xf>
    <xf numFmtId="0" fontId="0" fillId="0" borderId="0" xfId="0" applyAlignment="1">
      <alignment wrapText="1"/>
    </xf>
    <xf numFmtId="0" fontId="0" fillId="0" borderId="1" xfId="0" applyBorder="1" applyAlignment="1">
      <alignment horizontal="left"/>
    </xf>
    <xf numFmtId="0" fontId="18" fillId="0" borderId="0" xfId="0" applyFont="1" applyAlignment="1">
      <alignment horizontal="left" wrapText="1"/>
    </xf>
  </cellXfs>
  <cellStyles count="24">
    <cellStyle name="Comma" xfId="8" builtinId="3"/>
    <cellStyle name="Comma 2" xfId="2" xr:uid="{07F00C1E-754B-45AB-A1E4-510D2B602099}"/>
    <cellStyle name="Comma 3" xfId="16" xr:uid="{C21B4B80-1C56-4A14-B212-FA92709165E9}"/>
    <cellStyle name="Comma 4" xfId="22" xr:uid="{52BCE204-BE88-4C3F-8B40-598DCA4ED0AB}"/>
    <cellStyle name="Currency" xfId="9" builtinId="4"/>
    <cellStyle name="Currency 2" xfId="4" xr:uid="{E7461F07-0030-4398-B3C6-0302423DE23A}"/>
    <cellStyle name="Currency 2 2" xfId="15" xr:uid="{75579B4E-7368-43C8-8645-9D68EDB2E1CB}"/>
    <cellStyle name="Currency 2 3" xfId="21" xr:uid="{E9C02544-D294-4A70-9C65-CA59AB253466}"/>
    <cellStyle name="Normal" xfId="0" builtinId="0"/>
    <cellStyle name="Normal 2" xfId="1" xr:uid="{777F74DB-4ED1-4C6A-8414-D132DF491E26}"/>
    <cellStyle name="Normal 2 2" xfId="11" xr:uid="{3CE60B52-E2C7-49B4-B8C9-06A2002069BA}"/>
    <cellStyle name="Normal 2 3" xfId="20" xr:uid="{339949BB-7E7E-42D0-93C0-948757B7B034}"/>
    <cellStyle name="Normal 3 2" xfId="18" xr:uid="{1CB4425A-5482-4510-A3F7-387C618F9729}"/>
    <cellStyle name="Normal 4" xfId="14" xr:uid="{28400718-258D-4CD4-B8F7-E2DD3181C099}"/>
    <cellStyle name="Normal 5 2" xfId="5" xr:uid="{A1E9B2D1-7B2E-4FA7-AEA9-6C0941835F61}"/>
    <cellStyle name="Normal 6" xfId="19" xr:uid="{AF5C6EC8-5836-4DEA-A883-DF23C01498AC}"/>
    <cellStyle name="Normal_CNI CSF  liabilites-p10" xfId="12" xr:uid="{4EB576BD-9AD1-4AC7-8661-911E476AEE76}"/>
    <cellStyle name="Normal_STATSU97" xfId="13" xr:uid="{A26976D7-3BFC-4E64-B97A-8CE51D4670CB}"/>
    <cellStyle name="Percent" xfId="10" builtinId="5"/>
    <cellStyle name="Percent 2" xfId="3" xr:uid="{38DDA29D-485E-4804-A84D-54C257322E11}"/>
    <cellStyle name="Percent 2 2" xfId="17" xr:uid="{019324CE-D162-48B6-B035-EC4EE3CCF785}"/>
    <cellStyle name="Percent 3" xfId="6" xr:uid="{9707A742-5838-4EC7-9701-8AD6305DCDF5}"/>
    <cellStyle name="Percent 3 2" xfId="7" xr:uid="{2832E3DD-FA77-489E-96D7-23C877D53E69}"/>
    <cellStyle name="Percent 4" xfId="23" xr:uid="{C39A923E-ED36-47D5-8CC5-515ADDD5C74C}"/>
  </cellStyles>
  <dxfs count="0"/>
  <tableStyles count="0" defaultTableStyle="TableStyleMedium2" defaultPivotStyle="PivotStyleLight16"/>
  <colors>
    <mruColors>
      <color rgb="FFBFBFBF"/>
      <color rgb="FFD59E0F"/>
      <color rgb="FF003C7C"/>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FISCAL YEAR</a:t>
            </a:r>
            <a:r>
              <a:rPr lang="en-US" b="1" baseline="0"/>
              <a:t> 2020-21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55850605837503"/>
          <c:y val="0.13661141804788213"/>
          <c:w val="0.84007121138383856"/>
          <c:h val="0.70030045968010923"/>
        </c:manualLayout>
      </c:layout>
      <c:barChart>
        <c:barDir val="col"/>
        <c:grouping val="stacked"/>
        <c:varyColors val="0"/>
        <c:ser>
          <c:idx val="0"/>
          <c:order val="0"/>
          <c:tx>
            <c:strRef>
              <c:f>'3'!$D$5</c:f>
              <c:strCache>
                <c:ptCount val="1"/>
                <c:pt idx="0">
                  <c:v>CORP</c:v>
                </c:pt>
              </c:strCache>
            </c:strRef>
          </c:tx>
          <c:spPr>
            <a:solidFill>
              <a:srgbClr val="003C7C"/>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'3'!$D$6:$D$17</c:f>
              <c:numCache>
                <c:formatCode>#,##0.0</c:formatCode>
                <c:ptCount val="12"/>
                <c:pt idx="0">
                  <c:v>240.49373703999998</c:v>
                </c:pt>
                <c:pt idx="1">
                  <c:v>303.30902118000006</c:v>
                </c:pt>
                <c:pt idx="2">
                  <c:v>597.28043682000009</c:v>
                </c:pt>
                <c:pt idx="3">
                  <c:v>122.56007354000002</c:v>
                </c:pt>
                <c:pt idx="4">
                  <c:v>140.93774802999999</c:v>
                </c:pt>
                <c:pt idx="5">
                  <c:v>771.33496993000006</c:v>
                </c:pt>
                <c:pt idx="6">
                  <c:v>186.27549304999997</c:v>
                </c:pt>
                <c:pt idx="7">
                  <c:v>114.92969763999999</c:v>
                </c:pt>
                <c:pt idx="8">
                  <c:v>2160.8625373200002</c:v>
                </c:pt>
                <c:pt idx="9">
                  <c:v>551.15689668999994</c:v>
                </c:pt>
                <c:pt idx="10">
                  <c:v>430.14211619000002</c:v>
                </c:pt>
                <c:pt idx="11">
                  <c:v>714.20736725000017</c:v>
                </c:pt>
              </c:numCache>
            </c:numRef>
          </c:val>
          <c:extLst>
            <c:ext xmlns:c16="http://schemas.microsoft.com/office/drawing/2014/chart" uri="{C3380CC4-5D6E-409C-BE32-E72D297353CC}">
              <c16:uniqueId val="{00000000-1FDD-42C7-B0EC-65F6233C1277}"/>
            </c:ext>
          </c:extLst>
        </c:ser>
        <c:ser>
          <c:idx val="1"/>
          <c:order val="1"/>
          <c:tx>
            <c:strRef>
              <c:f>'3'!$E$5</c:f>
              <c:strCache>
                <c:ptCount val="1"/>
                <c:pt idx="0">
                  <c:v>CONSUMPTION</c:v>
                </c:pt>
              </c:strCache>
            </c:strRef>
          </c:tx>
          <c:spPr>
            <a:solidFill>
              <a:srgbClr val="D59E0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'3'!$E$6:$E$17</c:f>
              <c:numCache>
                <c:formatCode>#,##0.0</c:formatCode>
                <c:ptCount val="12"/>
                <c:pt idx="0">
                  <c:v>1375.2938285899995</c:v>
                </c:pt>
                <c:pt idx="1">
                  <c:v>1186.92284425</c:v>
                </c:pt>
                <c:pt idx="2">
                  <c:v>1140.4799307399999</c:v>
                </c:pt>
                <c:pt idx="3">
                  <c:v>1233.57806581</c:v>
                </c:pt>
                <c:pt idx="4">
                  <c:v>1134.85985628</c:v>
                </c:pt>
                <c:pt idx="5">
                  <c:v>1174.2966474799998</c:v>
                </c:pt>
                <c:pt idx="6">
                  <c:v>1167.8854373600002</c:v>
                </c:pt>
                <c:pt idx="7">
                  <c:v>1039.30495406</c:v>
                </c:pt>
                <c:pt idx="8">
                  <c:v>1048.51958885</c:v>
                </c:pt>
                <c:pt idx="9">
                  <c:v>1229.8719206799999</c:v>
                </c:pt>
                <c:pt idx="10">
                  <c:v>1300.2310624300001</c:v>
                </c:pt>
                <c:pt idx="11">
                  <c:v>1341.8553019299998</c:v>
                </c:pt>
              </c:numCache>
            </c:numRef>
          </c:val>
          <c:extLst>
            <c:ext xmlns:c16="http://schemas.microsoft.com/office/drawing/2014/chart" uri="{C3380CC4-5D6E-409C-BE32-E72D297353CC}">
              <c16:uniqueId val="{00000001-1FDD-42C7-B0EC-65F6233C1277}"/>
            </c:ext>
          </c:extLst>
        </c:ser>
        <c:ser>
          <c:idx val="2"/>
          <c:order val="2"/>
          <c:tx>
            <c:strRef>
              <c:f>'3'!$F$5</c:f>
              <c:strCache>
                <c:ptCount val="1"/>
                <c:pt idx="0">
                  <c:v>OTHER</c:v>
                </c:pt>
              </c:strCache>
            </c:strRef>
          </c:tx>
          <c:spPr>
            <a:solidFill>
              <a:srgbClr val="BFBFB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'3'!$F$6:$F$17</c:f>
              <c:numCache>
                <c:formatCode>#,##0.0</c:formatCode>
                <c:ptCount val="12"/>
                <c:pt idx="0">
                  <c:v>2474.0239708200006</c:v>
                </c:pt>
                <c:pt idx="1">
                  <c:v>1037.5105625799999</c:v>
                </c:pt>
                <c:pt idx="2">
                  <c:v>1504.4763284000001</c:v>
                </c:pt>
                <c:pt idx="3">
                  <c:v>1203.9863791299999</c:v>
                </c:pt>
                <c:pt idx="4">
                  <c:v>859.98684591000017</c:v>
                </c:pt>
                <c:pt idx="5">
                  <c:v>1362.5311491300004</c:v>
                </c:pt>
                <c:pt idx="6">
                  <c:v>1277.8936493399997</c:v>
                </c:pt>
                <c:pt idx="7">
                  <c:v>1514.63318269</c:v>
                </c:pt>
                <c:pt idx="8">
                  <c:v>1514.5097622200003</c:v>
                </c:pt>
                <c:pt idx="9">
                  <c:v>1955.0077584199998</c:v>
                </c:pt>
                <c:pt idx="10">
                  <c:v>2159.1491054099997</c:v>
                </c:pt>
                <c:pt idx="11">
                  <c:v>1609.3382657699999</c:v>
                </c:pt>
              </c:numCache>
            </c:numRef>
          </c:val>
          <c:extLst>
            <c:ext xmlns:c16="http://schemas.microsoft.com/office/drawing/2014/chart" uri="{C3380CC4-5D6E-409C-BE32-E72D297353CC}">
              <c16:uniqueId val="{00000002-1FDD-42C7-B0EC-65F6233C1277}"/>
            </c:ext>
          </c:extLst>
        </c:ser>
        <c:ser>
          <c:idx val="3"/>
          <c:order val="3"/>
          <c:tx>
            <c:strRef>
              <c:f>'3'!$G$5</c:f>
              <c:strCache>
                <c:ptCount val="1"/>
                <c:pt idx="0">
                  <c:v>NONTAX</c:v>
                </c:pt>
              </c:strCache>
            </c:strRef>
          </c:tx>
          <c:spPr>
            <a:solidFill>
              <a:schemeClr val="bg1"/>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'3'!$G$6:$G$17</c:f>
              <c:numCache>
                <c:formatCode>#,##0.0</c:formatCode>
                <c:ptCount val="12"/>
                <c:pt idx="0">
                  <c:v>14.142008050000001</c:v>
                </c:pt>
                <c:pt idx="1">
                  <c:v>20.64831637</c:v>
                </c:pt>
                <c:pt idx="2">
                  <c:v>19.597100840000003</c:v>
                </c:pt>
                <c:pt idx="3">
                  <c:v>32.336821890000003</c:v>
                </c:pt>
                <c:pt idx="4">
                  <c:v>203.01600067000001</c:v>
                </c:pt>
                <c:pt idx="5">
                  <c:v>375.55786219999999</c:v>
                </c:pt>
                <c:pt idx="6">
                  <c:v>26.269923049999999</c:v>
                </c:pt>
                <c:pt idx="7">
                  <c:v>14.970191020000001</c:v>
                </c:pt>
                <c:pt idx="8">
                  <c:v>118.81019418000001</c:v>
                </c:pt>
                <c:pt idx="9">
                  <c:v>226.32134515999999</c:v>
                </c:pt>
                <c:pt idx="10">
                  <c:v>57.733923019999999</c:v>
                </c:pt>
                <c:pt idx="11">
                  <c:v>102.97825569000001</c:v>
                </c:pt>
              </c:numCache>
            </c:numRef>
          </c:val>
          <c:extLst>
            <c:ext xmlns:c16="http://schemas.microsoft.com/office/drawing/2014/chart" uri="{C3380CC4-5D6E-409C-BE32-E72D297353CC}">
              <c16:uniqueId val="{00000003-1FDD-42C7-B0EC-65F6233C1277}"/>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2.1164021164021163E-2"/>
              <c:y val="0.337571960963443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18812582162169489"/>
          <c:y val="0.14753001861752096"/>
          <c:w val="0.24738034251742624"/>
          <c:h val="0.1876359164431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LIABILITIES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0"/>
          <c:order val="0"/>
          <c:tx>
            <c:strRef>
              <c:f>'11'!$C$15</c:f>
              <c:strCache>
                <c:ptCount val="1"/>
                <c:pt idx="0">
                  <c:v>$0 </c:v>
                </c:pt>
              </c:strCache>
            </c:strRef>
          </c:tx>
          <c:spPr>
            <a:solidFill>
              <a:srgbClr val="003C7C"/>
            </a:solidFill>
            <a:ln>
              <a:noFill/>
            </a:ln>
            <a:effectLst/>
          </c:spPr>
          <c:invertIfNegative val="0"/>
          <c:cat>
            <c:numRef>
              <c:f>'11'!$D$6:$H$6</c:f>
              <c:numCache>
                <c:formatCode>General</c:formatCode>
                <c:ptCount val="5"/>
                <c:pt idx="0">
                  <c:v>2014</c:v>
                </c:pt>
                <c:pt idx="1">
                  <c:v>2015</c:v>
                </c:pt>
                <c:pt idx="2">
                  <c:v>2016</c:v>
                </c:pt>
                <c:pt idx="3">
                  <c:v>2017</c:v>
                </c:pt>
                <c:pt idx="4">
                  <c:v>2018</c:v>
                </c:pt>
              </c:numCache>
            </c:numRef>
          </c:cat>
          <c:val>
            <c:numRef>
              <c:f>'11'!$D$15:$H$15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474-4FDE-9446-3D43B61C1A16}"/>
            </c:ext>
          </c:extLst>
        </c:ser>
        <c:ser>
          <c:idx val="1"/>
          <c:order val="1"/>
          <c:tx>
            <c:strRef>
              <c:f>'11'!$C$16</c:f>
              <c:strCache>
                <c:ptCount val="1"/>
                <c:pt idx="0">
                  <c:v>$1 - $10,000</c:v>
                </c:pt>
              </c:strCache>
            </c:strRef>
          </c:tx>
          <c:spPr>
            <a:solidFill>
              <a:srgbClr val="D59E0F"/>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'11'!$D$16:$H$16</c:f>
              <c:numCache>
                <c:formatCode>#,##0.0</c:formatCode>
                <c:ptCount val="5"/>
                <c:pt idx="0">
                  <c:v>42.044044999999997</c:v>
                </c:pt>
                <c:pt idx="1">
                  <c:v>42.369183999999997</c:v>
                </c:pt>
                <c:pt idx="2">
                  <c:v>41.921491000000003</c:v>
                </c:pt>
                <c:pt idx="3">
                  <c:v>55.43439</c:v>
                </c:pt>
                <c:pt idx="4">
                  <c:v>55.569839999999999</c:v>
                </c:pt>
              </c:numCache>
            </c:numRef>
          </c:val>
          <c:extLst>
            <c:ext xmlns:c16="http://schemas.microsoft.com/office/drawing/2014/chart" uri="{C3380CC4-5D6E-409C-BE32-E72D297353CC}">
              <c16:uniqueId val="{00000001-3474-4FDE-9446-3D43B61C1A16}"/>
            </c:ext>
          </c:extLst>
        </c:ser>
        <c:ser>
          <c:idx val="2"/>
          <c:order val="2"/>
          <c:tx>
            <c:strRef>
              <c:f>'11'!$C$17</c:f>
              <c:strCache>
                <c:ptCount val="1"/>
                <c:pt idx="0">
                  <c:v>$10,001 - $100,000</c:v>
                </c:pt>
              </c:strCache>
            </c:strRef>
          </c:tx>
          <c:spPr>
            <a:solidFill>
              <a:schemeClr val="bg1"/>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'11'!$D$17:$H$17</c:f>
              <c:numCache>
                <c:formatCode>#,##0.0</c:formatCode>
                <c:ptCount val="5"/>
                <c:pt idx="0">
                  <c:v>209.50427099999999</c:v>
                </c:pt>
                <c:pt idx="1">
                  <c:v>207.99258699999999</c:v>
                </c:pt>
                <c:pt idx="2">
                  <c:v>205.383579</c:v>
                </c:pt>
                <c:pt idx="3">
                  <c:v>253.66025099999999</c:v>
                </c:pt>
                <c:pt idx="4">
                  <c:v>287.38519400000001</c:v>
                </c:pt>
              </c:numCache>
            </c:numRef>
          </c:val>
          <c:extLst>
            <c:ext xmlns:c16="http://schemas.microsoft.com/office/drawing/2014/chart" uri="{C3380CC4-5D6E-409C-BE32-E72D297353CC}">
              <c16:uniqueId val="{00000002-3474-4FDE-9446-3D43B61C1A16}"/>
            </c:ext>
          </c:extLst>
        </c:ser>
        <c:ser>
          <c:idx val="3"/>
          <c:order val="3"/>
          <c:tx>
            <c:strRef>
              <c:f>'11'!$C$18</c:f>
              <c:strCache>
                <c:ptCount val="1"/>
                <c:pt idx="0">
                  <c:v>&gt;$100,000</c:v>
                </c:pt>
              </c:strCache>
            </c:strRef>
          </c:tx>
          <c:spPr>
            <a:solidFill>
              <a:srgbClr val="BFBFBF"/>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'11'!$D$18:$H$18</c:f>
              <c:numCache>
                <c:formatCode>#,##0.0</c:formatCode>
                <c:ptCount val="5"/>
                <c:pt idx="0">
                  <c:v>2461.8158349999999</c:v>
                </c:pt>
                <c:pt idx="1">
                  <c:v>2292.5634930000001</c:v>
                </c:pt>
                <c:pt idx="2">
                  <c:v>2345.8845580000002</c:v>
                </c:pt>
                <c:pt idx="3">
                  <c:v>2254.116121</c:v>
                </c:pt>
                <c:pt idx="4">
                  <c:v>2900.2057949999999</c:v>
                </c:pt>
              </c:numCache>
            </c:numRef>
          </c:val>
          <c:extLst>
            <c:ext xmlns:c16="http://schemas.microsoft.com/office/drawing/2014/chart" uri="{C3380CC4-5D6E-409C-BE32-E72D297353CC}">
              <c16:uniqueId val="{00000003-3474-4FDE-9446-3D43B61C1A16}"/>
            </c:ext>
          </c:extLst>
        </c:ser>
        <c:dLbls>
          <c:showLegendKey val="0"/>
          <c:showVal val="0"/>
          <c:showCatName val="0"/>
          <c:showSerName val="0"/>
          <c:showPercent val="0"/>
          <c:showBubbleSize val="0"/>
        </c:dLbls>
        <c:gapWidth val="150"/>
        <c:overlap val="100"/>
        <c:axId val="642544232"/>
        <c:axId val="642553088"/>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liabilities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400" b="1" i="0" u="none" strike="noStrike" baseline="0">
                <a:effectLst/>
              </a:rPr>
              <a:t>BUSINESS FILERS BY TYPE AND TAX YEAR</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'12'!$D$5</c:f>
              <c:strCache>
                <c:ptCount val="1"/>
                <c:pt idx="0">
                  <c:v>C CORP</c:v>
                </c:pt>
              </c:strCache>
            </c:strRef>
          </c:tx>
          <c:spPr>
            <a:solidFill>
              <a:srgbClr val="003C7C"/>
            </a:solidFill>
            <a:ln>
              <a:solidFill>
                <a:schemeClr val="tx1"/>
              </a:solidFill>
            </a:ln>
            <a:effectLst/>
          </c:spPr>
          <c:invertIfNegative val="0"/>
          <c:cat>
            <c:numRef>
              <c:f>'12'!$C$6:$C$15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'12'!$D$6:$D$15</c:f>
              <c:numCache>
                <c:formatCode>#,##0</c:formatCode>
                <c:ptCount val="10"/>
                <c:pt idx="0">
                  <c:v>104918</c:v>
                </c:pt>
                <c:pt idx="1">
                  <c:v>108861</c:v>
                </c:pt>
                <c:pt idx="2">
                  <c:v>113909</c:v>
                </c:pt>
                <c:pt idx="3">
                  <c:v>116744</c:v>
                </c:pt>
                <c:pt idx="4">
                  <c:v>117681</c:v>
                </c:pt>
                <c:pt idx="5">
                  <c:v>122660</c:v>
                </c:pt>
                <c:pt idx="6">
                  <c:v>124069</c:v>
                </c:pt>
                <c:pt idx="7">
                  <c:v>109413</c:v>
                </c:pt>
                <c:pt idx="8">
                  <c:v>96737</c:v>
                </c:pt>
                <c:pt idx="9">
                  <c:v>93161</c:v>
                </c:pt>
              </c:numCache>
            </c:numRef>
          </c:val>
          <c:extLst>
            <c:ext xmlns:c16="http://schemas.microsoft.com/office/drawing/2014/chart" uri="{C3380CC4-5D6E-409C-BE32-E72D297353CC}">
              <c16:uniqueId val="{00000000-AD62-4AD8-BA90-6B071EDD1B84}"/>
            </c:ext>
          </c:extLst>
        </c:ser>
        <c:ser>
          <c:idx val="1"/>
          <c:order val="1"/>
          <c:tx>
            <c:strRef>
              <c:f>'12'!$E$5</c:f>
              <c:strCache>
                <c:ptCount val="1"/>
                <c:pt idx="0">
                  <c:v>S CORP</c:v>
                </c:pt>
              </c:strCache>
            </c:strRef>
          </c:tx>
          <c:spPr>
            <a:solidFill>
              <a:srgbClr val="D59E0F"/>
            </a:solidFill>
            <a:ln>
              <a:solidFill>
                <a:schemeClr val="tx1"/>
              </a:solidFill>
            </a:ln>
            <a:effectLst/>
          </c:spPr>
          <c:invertIfNegative val="0"/>
          <c:cat>
            <c:numRef>
              <c:f>'12'!$C$6:$C$15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'12'!$E$6:$E$15</c:f>
              <c:numCache>
                <c:formatCode>#,##0</c:formatCode>
                <c:ptCount val="10"/>
                <c:pt idx="0">
                  <c:v>162906</c:v>
                </c:pt>
                <c:pt idx="1">
                  <c:v>164745</c:v>
                </c:pt>
                <c:pt idx="2">
                  <c:v>169451</c:v>
                </c:pt>
                <c:pt idx="3">
                  <c:v>171710</c:v>
                </c:pt>
                <c:pt idx="4">
                  <c:v>174238</c:v>
                </c:pt>
                <c:pt idx="5">
                  <c:v>179419</c:v>
                </c:pt>
                <c:pt idx="6">
                  <c:v>182176</c:v>
                </c:pt>
                <c:pt idx="7">
                  <c:v>185018</c:v>
                </c:pt>
                <c:pt idx="8">
                  <c:v>189194</c:v>
                </c:pt>
                <c:pt idx="9">
                  <c:v>192102</c:v>
                </c:pt>
              </c:numCache>
            </c:numRef>
          </c:val>
          <c:extLst>
            <c:ext xmlns:c16="http://schemas.microsoft.com/office/drawing/2014/chart" uri="{C3380CC4-5D6E-409C-BE32-E72D297353CC}">
              <c16:uniqueId val="{00000001-AD62-4AD8-BA90-6B071EDD1B84}"/>
            </c:ext>
          </c:extLst>
        </c:ser>
        <c:ser>
          <c:idx val="2"/>
          <c:order val="2"/>
          <c:tx>
            <c:strRef>
              <c:f>'12'!$F$5</c:f>
              <c:strCache>
                <c:ptCount val="1"/>
                <c:pt idx="0">
                  <c:v>LLC</c:v>
                </c:pt>
              </c:strCache>
            </c:strRef>
          </c:tx>
          <c:spPr>
            <a:solidFill>
              <a:srgbClr val="A5A5A5"/>
            </a:solidFill>
            <a:ln>
              <a:solidFill>
                <a:schemeClr val="tx1"/>
              </a:solidFill>
            </a:ln>
            <a:effectLst/>
          </c:spPr>
          <c:invertIfNegative val="0"/>
          <c:cat>
            <c:numRef>
              <c:f>'12'!$C$6:$C$15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'12'!$F$6:$F$15</c:f>
              <c:numCache>
                <c:formatCode>#,##0</c:formatCode>
                <c:ptCount val="10"/>
                <c:pt idx="0">
                  <c:v>60472</c:v>
                </c:pt>
                <c:pt idx="1">
                  <c:v>66126</c:v>
                </c:pt>
                <c:pt idx="2">
                  <c:v>72408</c:v>
                </c:pt>
                <c:pt idx="3">
                  <c:v>78089</c:v>
                </c:pt>
                <c:pt idx="4">
                  <c:v>83645</c:v>
                </c:pt>
                <c:pt idx="5">
                  <c:v>90814</c:v>
                </c:pt>
                <c:pt idx="6">
                  <c:v>97773</c:v>
                </c:pt>
                <c:pt idx="7">
                  <c:v>102500</c:v>
                </c:pt>
                <c:pt idx="8">
                  <c:v>108888</c:v>
                </c:pt>
                <c:pt idx="9">
                  <c:v>114705</c:v>
                </c:pt>
              </c:numCache>
            </c:numRef>
          </c:val>
          <c:extLst>
            <c:ext xmlns:c16="http://schemas.microsoft.com/office/drawing/2014/chart" uri="{C3380CC4-5D6E-409C-BE32-E72D297353CC}">
              <c16:uniqueId val="{00000002-AD62-4AD8-BA90-6B071EDD1B84}"/>
            </c:ext>
          </c:extLst>
        </c:ser>
        <c:ser>
          <c:idx val="3"/>
          <c:order val="3"/>
          <c:tx>
            <c:strRef>
              <c:f>'12'!$G$5</c:f>
              <c:strCache>
                <c:ptCount val="1"/>
                <c:pt idx="0">
                  <c:v>PARTNERSHIP</c:v>
                </c:pt>
              </c:strCache>
            </c:strRef>
          </c:tx>
          <c:spPr>
            <a:solidFill>
              <a:schemeClr val="bg1"/>
            </a:solidFill>
            <a:ln>
              <a:solidFill>
                <a:sysClr val="windowText" lastClr="000000"/>
              </a:solidFill>
            </a:ln>
            <a:effectLst/>
          </c:spPr>
          <c:invertIfNegative val="0"/>
          <c:dPt>
            <c:idx val="7"/>
            <c:invertIfNegative val="0"/>
            <c:bubble3D val="0"/>
            <c:spPr>
              <a:solidFill>
                <a:schemeClr val="bg1"/>
              </a:solidFill>
              <a:ln>
                <a:solidFill>
                  <a:sysClr val="windowText" lastClr="000000"/>
                </a:solidFill>
              </a:ln>
              <a:effectLst/>
            </c:spPr>
            <c:extLst>
              <c:ext xmlns:c16="http://schemas.microsoft.com/office/drawing/2014/chart" uri="{C3380CC4-5D6E-409C-BE32-E72D297353CC}">
                <c16:uniqueId val="{00000004-AD62-4AD8-BA90-6B071EDD1B84}"/>
              </c:ext>
            </c:extLst>
          </c:dPt>
          <c:cat>
            <c:numRef>
              <c:f>'12'!$C$6:$C$15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'12'!$G$6:$G$15</c:f>
              <c:numCache>
                <c:formatCode>#,##0</c:formatCode>
                <c:ptCount val="10"/>
                <c:pt idx="0">
                  <c:v>77165</c:v>
                </c:pt>
                <c:pt idx="1">
                  <c:v>78511</c:v>
                </c:pt>
                <c:pt idx="2">
                  <c:v>79650</c:v>
                </c:pt>
                <c:pt idx="3">
                  <c:v>80563</c:v>
                </c:pt>
                <c:pt idx="4">
                  <c:v>80409</c:v>
                </c:pt>
                <c:pt idx="5">
                  <c:v>81455</c:v>
                </c:pt>
                <c:pt idx="6">
                  <c:v>82031</c:v>
                </c:pt>
                <c:pt idx="7">
                  <c:v>82897</c:v>
                </c:pt>
                <c:pt idx="8">
                  <c:v>83372</c:v>
                </c:pt>
                <c:pt idx="9">
                  <c:v>82778</c:v>
                </c:pt>
              </c:numCache>
            </c:numRef>
          </c:val>
          <c:extLst>
            <c:ext xmlns:c16="http://schemas.microsoft.com/office/drawing/2014/chart" uri="{C3380CC4-5D6E-409C-BE32-E72D297353CC}">
              <c16:uniqueId val="{00000005-AD62-4AD8-BA90-6B071EDD1B84}"/>
            </c:ext>
          </c:extLst>
        </c:ser>
        <c:dLbls>
          <c:showLegendKey val="0"/>
          <c:showVal val="0"/>
          <c:showCatName val="0"/>
          <c:showSerName val="0"/>
          <c:showPercent val="0"/>
          <c:showBubbleSize val="0"/>
        </c:dLbls>
        <c:gapWidth val="150"/>
        <c:overlap val="100"/>
        <c:axId val="734627360"/>
        <c:axId val="734634248"/>
      </c:barChart>
      <c:catAx>
        <c:axId val="734627360"/>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34248"/>
        <c:crosses val="autoZero"/>
        <c:auto val="1"/>
        <c:lblAlgn val="ctr"/>
        <c:lblOffset val="100"/>
        <c:noMultiLvlLbl val="0"/>
      </c:catAx>
      <c:valAx>
        <c:axId val="734634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a:t>Number</a:t>
                </a:r>
                <a:r>
                  <a:rPr lang="en-US" baseline="0"/>
                  <a:t> of Filers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2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SECTOR</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'13'!$G$5</c:f>
              <c:strCache>
                <c:ptCount val="1"/>
                <c:pt idx="0">
                  <c:v>ELECTRIC</c:v>
                </c:pt>
              </c:strCache>
            </c:strRef>
          </c:tx>
          <c:spPr>
            <a:solidFill>
              <a:srgbClr val="003C7C"/>
            </a:solidFill>
            <a:ln>
              <a:solidFill>
                <a:schemeClr val="tx1"/>
              </a:solidFill>
            </a:ln>
            <a:effectLst/>
          </c:spPr>
          <c:invertIfNegative val="0"/>
          <c:cat>
            <c:strRef>
              <c:f>'13'!$F$6:$F$25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'13'!$G$6:$G$25</c:f>
              <c:numCache>
                <c:formatCode>#,##0.0</c:formatCode>
                <c:ptCount val="20"/>
                <c:pt idx="0">
                  <c:v>541.37300000000005</c:v>
                </c:pt>
                <c:pt idx="1">
                  <c:v>678.31700000000001</c:v>
                </c:pt>
                <c:pt idx="2">
                  <c:v>662.97</c:v>
                </c:pt>
                <c:pt idx="3">
                  <c:v>676.38300000000004</c:v>
                </c:pt>
                <c:pt idx="4">
                  <c:v>711.726</c:v>
                </c:pt>
                <c:pt idx="5">
                  <c:v>775.86400000000003</c:v>
                </c:pt>
                <c:pt idx="6">
                  <c:v>785.53599999999994</c:v>
                </c:pt>
                <c:pt idx="7">
                  <c:v>872.65700000000004</c:v>
                </c:pt>
                <c:pt idx="8">
                  <c:v>817.82500000000005</c:v>
                </c:pt>
                <c:pt idx="9">
                  <c:v>783.12400000000002</c:v>
                </c:pt>
                <c:pt idx="10">
                  <c:v>890.62300000000005</c:v>
                </c:pt>
                <c:pt idx="11">
                  <c:v>854.62800000000004</c:v>
                </c:pt>
                <c:pt idx="12">
                  <c:v>835.279</c:v>
                </c:pt>
                <c:pt idx="13">
                  <c:v>861.97900000000004</c:v>
                </c:pt>
                <c:pt idx="14">
                  <c:v>907.19399999999996</c:v>
                </c:pt>
                <c:pt idx="15">
                  <c:v>863.12800000000004</c:v>
                </c:pt>
                <c:pt idx="16">
                  <c:v>788.44399999999996</c:v>
                </c:pt>
                <c:pt idx="17">
                  <c:v>906.92399999999998</c:v>
                </c:pt>
                <c:pt idx="18">
                  <c:v>821.71799999999996</c:v>
                </c:pt>
                <c:pt idx="19">
                  <c:v>761.72445975000016</c:v>
                </c:pt>
              </c:numCache>
            </c:numRef>
          </c:val>
          <c:extLst>
            <c:ext xmlns:c16="http://schemas.microsoft.com/office/drawing/2014/chart" uri="{C3380CC4-5D6E-409C-BE32-E72D297353CC}">
              <c16:uniqueId val="{00000000-00BE-4D52-A39E-EA5FA9E8A043}"/>
            </c:ext>
          </c:extLst>
        </c:ser>
        <c:ser>
          <c:idx val="1"/>
          <c:order val="1"/>
          <c:tx>
            <c:strRef>
              <c:f>'13'!$H$5</c:f>
              <c:strCache>
                <c:ptCount val="1"/>
                <c:pt idx="0">
                  <c:v>TELECOM</c:v>
                </c:pt>
              </c:strCache>
            </c:strRef>
          </c:tx>
          <c:spPr>
            <a:solidFill>
              <a:srgbClr val="D59E0F"/>
            </a:solidFill>
            <a:ln>
              <a:solidFill>
                <a:schemeClr val="tx1"/>
              </a:solidFill>
            </a:ln>
            <a:effectLst/>
          </c:spPr>
          <c:invertIfNegative val="0"/>
          <c:cat>
            <c:strRef>
              <c:f>'13'!$F$6:$F$25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'13'!$H$6:$H$25</c:f>
              <c:numCache>
                <c:formatCode>#,##0.0</c:formatCode>
                <c:ptCount val="20"/>
                <c:pt idx="0">
                  <c:v>170.38399999999999</c:v>
                </c:pt>
                <c:pt idx="1">
                  <c:v>169.16</c:v>
                </c:pt>
                <c:pt idx="2">
                  <c:v>350.52499999999998</c:v>
                </c:pt>
                <c:pt idx="3">
                  <c:v>451.47399999999999</c:v>
                </c:pt>
                <c:pt idx="4">
                  <c:v>439.65100000000001</c:v>
                </c:pt>
                <c:pt idx="5">
                  <c:v>518.11800000000005</c:v>
                </c:pt>
                <c:pt idx="6">
                  <c:v>563.26300000000003</c:v>
                </c:pt>
                <c:pt idx="7">
                  <c:v>504.92</c:v>
                </c:pt>
                <c:pt idx="8">
                  <c:v>471.072</c:v>
                </c:pt>
                <c:pt idx="9">
                  <c:v>443.96899999999999</c:v>
                </c:pt>
                <c:pt idx="10">
                  <c:v>441.55799999999999</c:v>
                </c:pt>
                <c:pt idx="11">
                  <c:v>454.40100000000001</c:v>
                </c:pt>
                <c:pt idx="12">
                  <c:v>448.13600000000002</c:v>
                </c:pt>
                <c:pt idx="13">
                  <c:v>403.666</c:v>
                </c:pt>
                <c:pt idx="14">
                  <c:v>399.37900000000002</c:v>
                </c:pt>
                <c:pt idx="15">
                  <c:v>370.26499999999999</c:v>
                </c:pt>
                <c:pt idx="16">
                  <c:v>364.596</c:v>
                </c:pt>
                <c:pt idx="17">
                  <c:v>344.49</c:v>
                </c:pt>
                <c:pt idx="18">
                  <c:v>285.21600000000001</c:v>
                </c:pt>
                <c:pt idx="19">
                  <c:v>231.14406855999999</c:v>
                </c:pt>
              </c:numCache>
            </c:numRef>
          </c:val>
          <c:extLst>
            <c:ext xmlns:c16="http://schemas.microsoft.com/office/drawing/2014/chart" uri="{C3380CC4-5D6E-409C-BE32-E72D297353CC}">
              <c16:uniqueId val="{00000001-00BE-4D52-A39E-EA5FA9E8A043}"/>
            </c:ext>
          </c:extLst>
        </c:ser>
        <c:ser>
          <c:idx val="2"/>
          <c:order val="2"/>
          <c:tx>
            <c:strRef>
              <c:f>'13'!$I$5</c:f>
              <c:strCache>
                <c:ptCount val="1"/>
                <c:pt idx="0">
                  <c:v>OTHER</c:v>
                </c:pt>
              </c:strCache>
            </c:strRef>
          </c:tx>
          <c:spPr>
            <a:solidFill>
              <a:schemeClr val="accent3"/>
            </a:solidFill>
            <a:ln>
              <a:solidFill>
                <a:sysClr val="windowText" lastClr="000000"/>
              </a:solidFill>
            </a:ln>
            <a:effectLst/>
          </c:spPr>
          <c:invertIfNegative val="0"/>
          <c:cat>
            <c:strRef>
              <c:f>'13'!$F$6:$F$25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'13'!$I$6:$I$25</c:f>
              <c:numCache>
                <c:formatCode>#,##0.0</c:formatCode>
                <c:ptCount val="20"/>
                <c:pt idx="0">
                  <c:v>2.4299999999999997</c:v>
                </c:pt>
                <c:pt idx="1">
                  <c:v>2.9380000000000002</c:v>
                </c:pt>
                <c:pt idx="2">
                  <c:v>3.145</c:v>
                </c:pt>
                <c:pt idx="3">
                  <c:v>3.4379999999999997</c:v>
                </c:pt>
                <c:pt idx="4">
                  <c:v>4.7079999999999993</c:v>
                </c:pt>
                <c:pt idx="5">
                  <c:v>5.1879999999999997</c:v>
                </c:pt>
                <c:pt idx="6">
                  <c:v>6.1420000000000003</c:v>
                </c:pt>
                <c:pt idx="7">
                  <c:v>5.3999999999999995</c:v>
                </c:pt>
                <c:pt idx="8">
                  <c:v>3.476</c:v>
                </c:pt>
                <c:pt idx="9">
                  <c:v>3.4289999999999998</c:v>
                </c:pt>
                <c:pt idx="10">
                  <c:v>4.3179999999999996</c:v>
                </c:pt>
                <c:pt idx="11">
                  <c:v>3.226</c:v>
                </c:pt>
                <c:pt idx="12">
                  <c:v>1.4770000000000001</c:v>
                </c:pt>
                <c:pt idx="13">
                  <c:v>2.427</c:v>
                </c:pt>
                <c:pt idx="14">
                  <c:v>3.556</c:v>
                </c:pt>
                <c:pt idx="15">
                  <c:v>2.5499999999999998</c:v>
                </c:pt>
                <c:pt idx="16">
                  <c:v>1.9690000000000001</c:v>
                </c:pt>
                <c:pt idx="17">
                  <c:v>3.9569999999999999</c:v>
                </c:pt>
                <c:pt idx="18">
                  <c:v>2.4039999999999999</c:v>
                </c:pt>
                <c:pt idx="19">
                  <c:v>1.5</c:v>
                </c:pt>
              </c:numCache>
            </c:numRef>
          </c:val>
          <c:extLst>
            <c:ext xmlns:c16="http://schemas.microsoft.com/office/drawing/2014/chart" uri="{C3380CC4-5D6E-409C-BE32-E72D297353CC}">
              <c16:uniqueId val="{00000002-00BE-4D52-A39E-EA5FA9E8A043}"/>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13259709061791006"/>
          <c:y val="0.13042752891428808"/>
          <c:w val="0.28027151267108563"/>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CASH COLLECTIONS BY TYPE</a:t>
            </a:r>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'14'!$D$5</c:f>
              <c:strCache>
                <c:ptCount val="1"/>
                <c:pt idx="0">
                  <c:v>REGULAR</c:v>
                </c:pt>
              </c:strCache>
            </c:strRef>
          </c:tx>
          <c:spPr>
            <a:solidFill>
              <a:srgbClr val="003C7C"/>
            </a:solidFill>
            <a:ln>
              <a:solidFill>
                <a:schemeClr val="tx1"/>
              </a:solidFill>
            </a:ln>
            <a:effectLst/>
          </c:spPr>
          <c:invertIfNegative val="0"/>
          <c:cat>
            <c:strRef>
              <c:f>'14'!$C$6:$C$25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'14'!$D$6:$D$25</c:f>
              <c:numCache>
                <c:formatCode>#,##0.0</c:formatCode>
                <c:ptCount val="20"/>
                <c:pt idx="0">
                  <c:v>53.43</c:v>
                </c:pt>
                <c:pt idx="1">
                  <c:v>50.155694930000003</c:v>
                </c:pt>
                <c:pt idx="2">
                  <c:v>71.153238280000011</c:v>
                </c:pt>
                <c:pt idx="3">
                  <c:v>47.898490030000005</c:v>
                </c:pt>
                <c:pt idx="4">
                  <c:v>36.944785790000005</c:v>
                </c:pt>
                <c:pt idx="5">
                  <c:v>30.989885720000004</c:v>
                </c:pt>
                <c:pt idx="6">
                  <c:v>40.655159159999997</c:v>
                </c:pt>
                <c:pt idx="7">
                  <c:v>46.228266310000009</c:v>
                </c:pt>
                <c:pt idx="8">
                  <c:v>96.370574300000001</c:v>
                </c:pt>
                <c:pt idx="9">
                  <c:v>147.92090756999997</c:v>
                </c:pt>
                <c:pt idx="10">
                  <c:v>67.989202579999997</c:v>
                </c:pt>
                <c:pt idx="11">
                  <c:v>73.280761079999991</c:v>
                </c:pt>
                <c:pt idx="12">
                  <c:v>43.510218710000011</c:v>
                </c:pt>
                <c:pt idx="13">
                  <c:v>56.952460311000003</c:v>
                </c:pt>
                <c:pt idx="14">
                  <c:v>51.342162830000007</c:v>
                </c:pt>
                <c:pt idx="15">
                  <c:v>42.017154250000004</c:v>
                </c:pt>
                <c:pt idx="16">
                  <c:v>33.296739769999995</c:v>
                </c:pt>
                <c:pt idx="17">
                  <c:v>27.847087360000003</c:v>
                </c:pt>
                <c:pt idx="18">
                  <c:v>42.808510910000003</c:v>
                </c:pt>
                <c:pt idx="19">
                  <c:v>42.071873930000017</c:v>
                </c:pt>
              </c:numCache>
            </c:numRef>
          </c:val>
          <c:extLst>
            <c:ext xmlns:c16="http://schemas.microsoft.com/office/drawing/2014/chart" uri="{C3380CC4-5D6E-409C-BE32-E72D297353CC}">
              <c16:uniqueId val="{00000000-B3CC-4A6A-86FF-E42AE8E2ED59}"/>
            </c:ext>
          </c:extLst>
        </c:ser>
        <c:ser>
          <c:idx val="1"/>
          <c:order val="1"/>
          <c:tx>
            <c:strRef>
              <c:f>'14'!$E$5</c:f>
              <c:strCache>
                <c:ptCount val="1"/>
                <c:pt idx="0">
                  <c:v>ESTIMATED</c:v>
                </c:pt>
              </c:strCache>
            </c:strRef>
          </c:tx>
          <c:spPr>
            <a:solidFill>
              <a:srgbClr val="D59E0F"/>
            </a:solidFill>
            <a:ln>
              <a:solidFill>
                <a:schemeClr val="tx1"/>
              </a:solidFill>
            </a:ln>
            <a:effectLst/>
          </c:spPr>
          <c:invertIfNegative val="0"/>
          <c:cat>
            <c:strRef>
              <c:f>'14'!$C$6:$C$25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'14'!$E$6:$E$25</c:f>
              <c:numCache>
                <c:formatCode>#,##0.0</c:formatCode>
                <c:ptCount val="20"/>
                <c:pt idx="0">
                  <c:v>226.04499999999999</c:v>
                </c:pt>
                <c:pt idx="1">
                  <c:v>247.47922645</c:v>
                </c:pt>
                <c:pt idx="2">
                  <c:v>279.18040628000006</c:v>
                </c:pt>
                <c:pt idx="3">
                  <c:v>320.33014630999998</c:v>
                </c:pt>
                <c:pt idx="4">
                  <c:v>312.05726255000002</c:v>
                </c:pt>
                <c:pt idx="5">
                  <c:v>335.61016790000002</c:v>
                </c:pt>
                <c:pt idx="6">
                  <c:v>337.28166742999997</c:v>
                </c:pt>
                <c:pt idx="7">
                  <c:v>347.85762124999997</c:v>
                </c:pt>
                <c:pt idx="8">
                  <c:v>329.98823204999997</c:v>
                </c:pt>
                <c:pt idx="9">
                  <c:v>242.00028573</c:v>
                </c:pt>
                <c:pt idx="10">
                  <c:v>342.45723853999999</c:v>
                </c:pt>
                <c:pt idx="11">
                  <c:v>332.71850293</c:v>
                </c:pt>
                <c:pt idx="12">
                  <c:v>353.12545080000007</c:v>
                </c:pt>
                <c:pt idx="13">
                  <c:v>341.11878116999992</c:v>
                </c:pt>
                <c:pt idx="14">
                  <c:v>362.82405426999998</c:v>
                </c:pt>
                <c:pt idx="15">
                  <c:v>347.03035349000004</c:v>
                </c:pt>
                <c:pt idx="16">
                  <c:v>363.07218472000005</c:v>
                </c:pt>
                <c:pt idx="17">
                  <c:v>347.08088695999999</c:v>
                </c:pt>
                <c:pt idx="18">
                  <c:v>361.23022383</c:v>
                </c:pt>
                <c:pt idx="19">
                  <c:v>383.19461092000006</c:v>
                </c:pt>
              </c:numCache>
            </c:numRef>
          </c:val>
          <c:extLst>
            <c:ext xmlns:c16="http://schemas.microsoft.com/office/drawing/2014/chart" uri="{C3380CC4-5D6E-409C-BE32-E72D297353CC}">
              <c16:uniqueId val="{00000001-B3CC-4A6A-86FF-E42AE8E2ED59}"/>
            </c:ext>
          </c:extLst>
        </c:ser>
        <c:ser>
          <c:idx val="2"/>
          <c:order val="2"/>
          <c:tx>
            <c:strRef>
              <c:f>'14'!$F$5</c:f>
              <c:strCache>
                <c:ptCount val="1"/>
                <c:pt idx="0">
                  <c:v>OTHER</c:v>
                </c:pt>
              </c:strCache>
            </c:strRef>
          </c:tx>
          <c:spPr>
            <a:solidFill>
              <a:schemeClr val="accent3"/>
            </a:solidFill>
            <a:ln>
              <a:solidFill>
                <a:schemeClr val="tx1"/>
              </a:solidFill>
            </a:ln>
            <a:effectLst/>
          </c:spPr>
          <c:invertIfNegative val="0"/>
          <c:cat>
            <c:strRef>
              <c:f>'14'!$C$6:$C$25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'14'!$F$6:$F$25</c:f>
              <c:numCache>
                <c:formatCode>#,##0.0</c:formatCode>
                <c:ptCount val="20"/>
                <c:pt idx="0">
                  <c:v>21.08</c:v>
                </c:pt>
                <c:pt idx="1">
                  <c:v>32.973688949999996</c:v>
                </c:pt>
                <c:pt idx="2">
                  <c:v>40.434200400000002</c:v>
                </c:pt>
                <c:pt idx="3">
                  <c:v>42.471596529999992</c:v>
                </c:pt>
                <c:pt idx="4">
                  <c:v>41.368921239999999</c:v>
                </c:pt>
                <c:pt idx="5">
                  <c:v>45.889726039999992</c:v>
                </c:pt>
                <c:pt idx="6">
                  <c:v>40.292069580000003</c:v>
                </c:pt>
                <c:pt idx="7">
                  <c:v>37.449276619999999</c:v>
                </c:pt>
                <c:pt idx="8">
                  <c:v>33.16952474</c:v>
                </c:pt>
                <c:pt idx="9">
                  <c:v>38.673119250000006</c:v>
                </c:pt>
                <c:pt idx="10">
                  <c:v>47.962103499999998</c:v>
                </c:pt>
                <c:pt idx="11">
                  <c:v>40.94660669000001</c:v>
                </c:pt>
                <c:pt idx="12">
                  <c:v>35.437558010000004</c:v>
                </c:pt>
                <c:pt idx="13">
                  <c:v>56.236020710000005</c:v>
                </c:pt>
                <c:pt idx="14">
                  <c:v>50.460235119999993</c:v>
                </c:pt>
                <c:pt idx="15">
                  <c:v>44.378331700000004</c:v>
                </c:pt>
                <c:pt idx="16">
                  <c:v>54.487881799999997</c:v>
                </c:pt>
                <c:pt idx="17">
                  <c:v>69.374597429999994</c:v>
                </c:pt>
                <c:pt idx="18">
                  <c:v>69.539936940000018</c:v>
                </c:pt>
                <c:pt idx="19">
                  <c:v>26.517187119999971</c:v>
                </c:pt>
              </c:numCache>
            </c:numRef>
          </c:val>
          <c:extLst>
            <c:ext xmlns:c16="http://schemas.microsoft.com/office/drawing/2014/chart" uri="{C3380CC4-5D6E-409C-BE32-E72D297353CC}">
              <c16:uniqueId val="{00000002-B3CC-4A6A-86FF-E42AE8E2ED59}"/>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3944950853322625"/>
          <c:y val="0.11004693583949002"/>
          <c:w val="0.32110082066635026"/>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IPT COLLECTIONS BY COMPANY</a:t>
            </a:r>
            <a:r>
              <a:rPr lang="en-US" baseline="0"/>
              <a:t>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'15'!$C$25:$D$25</c:f>
              <c:strCache>
                <c:ptCount val="2"/>
                <c:pt idx="0">
                  <c:v>DOMESTIC</c:v>
                </c:pt>
                <c:pt idx="1">
                  <c:v>GF</c:v>
                </c:pt>
              </c:strCache>
            </c:strRef>
          </c:tx>
          <c:spPr>
            <a:solidFill>
              <a:srgbClr val="003C7C"/>
            </a:solidFill>
            <a:ln>
              <a:solidFill>
                <a:schemeClr val="tx1"/>
              </a:solidFill>
            </a:ln>
            <a:effectLst/>
          </c:spPr>
          <c:invertIfNegative val="0"/>
          <c:cat>
            <c:strRef>
              <c:f>'15'!$G$5:$I$5</c:f>
              <c:strCache>
                <c:ptCount val="3"/>
                <c:pt idx="0">
                  <c:v>2018-19</c:v>
                </c:pt>
                <c:pt idx="1">
                  <c:v>2019-20</c:v>
                </c:pt>
                <c:pt idx="2">
                  <c:v>2020-21</c:v>
                </c:pt>
              </c:strCache>
            </c:strRef>
          </c:cat>
          <c:val>
            <c:numRef>
              <c:f>'15'!$G$25:$I$25</c:f>
              <c:numCache>
                <c:formatCode>#,##0.0</c:formatCode>
                <c:ptCount val="3"/>
                <c:pt idx="0">
                  <c:v>126.11114215000001</c:v>
                </c:pt>
                <c:pt idx="1">
                  <c:v>152.26954019000001</c:v>
                </c:pt>
                <c:pt idx="2">
                  <c:v>165.24466577000001</c:v>
                </c:pt>
              </c:numCache>
            </c:numRef>
          </c:val>
          <c:extLst>
            <c:ext xmlns:c16="http://schemas.microsoft.com/office/drawing/2014/chart" uri="{C3380CC4-5D6E-409C-BE32-E72D297353CC}">
              <c16:uniqueId val="{00000000-0740-4B31-ADBA-35E97D15E6BA}"/>
            </c:ext>
          </c:extLst>
        </c:ser>
        <c:ser>
          <c:idx val="1"/>
          <c:order val="1"/>
          <c:tx>
            <c:strRef>
              <c:f>'15'!$C$26:$D$26</c:f>
              <c:strCache>
                <c:ptCount val="2"/>
                <c:pt idx="0">
                  <c:v>FOREIGN</c:v>
                </c:pt>
                <c:pt idx="1">
                  <c:v>GF</c:v>
                </c:pt>
              </c:strCache>
            </c:strRef>
          </c:tx>
          <c:spPr>
            <a:solidFill>
              <a:srgbClr val="D59E0F"/>
            </a:solidFill>
            <a:ln>
              <a:solidFill>
                <a:schemeClr val="tx1"/>
              </a:solidFill>
            </a:ln>
            <a:effectLst/>
          </c:spPr>
          <c:invertIfNegative val="0"/>
          <c:cat>
            <c:strRef>
              <c:f>'15'!$G$5:$I$5</c:f>
              <c:strCache>
                <c:ptCount val="3"/>
                <c:pt idx="0">
                  <c:v>2018-19</c:v>
                </c:pt>
                <c:pt idx="1">
                  <c:v>2019-20</c:v>
                </c:pt>
                <c:pt idx="2">
                  <c:v>2020-21</c:v>
                </c:pt>
              </c:strCache>
            </c:strRef>
          </c:cat>
          <c:val>
            <c:numRef>
              <c:f>'15'!$G$26:$I$26</c:f>
              <c:numCache>
                <c:formatCode>#,##0.0</c:formatCode>
                <c:ptCount val="3"/>
                <c:pt idx="0">
                  <c:v>248.81683217</c:v>
                </c:pt>
                <c:pt idx="1">
                  <c:v>251.76919455000004</c:v>
                </c:pt>
                <c:pt idx="2">
                  <c:v>260.02181908</c:v>
                </c:pt>
              </c:numCache>
            </c:numRef>
          </c:val>
          <c:extLst>
            <c:ext xmlns:c16="http://schemas.microsoft.com/office/drawing/2014/chart" uri="{C3380CC4-5D6E-409C-BE32-E72D297353CC}">
              <c16:uniqueId val="{00000001-0740-4B31-ADBA-35E97D15E6BA}"/>
            </c:ext>
          </c:extLst>
        </c:ser>
        <c:ser>
          <c:idx val="2"/>
          <c:order val="2"/>
          <c:tx>
            <c:strRef>
              <c:f>'15'!$C$27:$D$27</c:f>
              <c:strCache>
                <c:ptCount val="2"/>
                <c:pt idx="0">
                  <c:v>FOREIGN</c:v>
                </c:pt>
                <c:pt idx="1">
                  <c:v>NON-GF</c:v>
                </c:pt>
              </c:strCache>
            </c:strRef>
          </c:tx>
          <c:spPr>
            <a:solidFill>
              <a:schemeClr val="bg1"/>
            </a:solidFill>
            <a:ln>
              <a:solidFill>
                <a:schemeClr val="tx1"/>
              </a:solidFill>
            </a:ln>
            <a:effectLst/>
          </c:spPr>
          <c:invertIfNegative val="0"/>
          <c:cat>
            <c:strRef>
              <c:f>'15'!$G$5:$I$5</c:f>
              <c:strCache>
                <c:ptCount val="3"/>
                <c:pt idx="0">
                  <c:v>2018-19</c:v>
                </c:pt>
                <c:pt idx="1">
                  <c:v>2019-20</c:v>
                </c:pt>
                <c:pt idx="2">
                  <c:v>2020-21</c:v>
                </c:pt>
              </c:strCache>
            </c:strRef>
          </c:cat>
          <c:val>
            <c:numRef>
              <c:f>'15'!$G$27:$I$27</c:f>
              <c:numCache>
                <c:formatCode>#,##0.0</c:formatCode>
                <c:ptCount val="3"/>
                <c:pt idx="0">
                  <c:v>387.73103660000004</c:v>
                </c:pt>
                <c:pt idx="1">
                  <c:v>371.82722273000002</c:v>
                </c:pt>
                <c:pt idx="2">
                  <c:v>384.66986363000001</c:v>
                </c:pt>
              </c:numCache>
            </c:numRef>
          </c:val>
          <c:extLst>
            <c:ext xmlns:c16="http://schemas.microsoft.com/office/drawing/2014/chart" uri="{C3380CC4-5D6E-409C-BE32-E72D297353CC}">
              <c16:uniqueId val="{00000002-0740-4B31-ADBA-35E97D15E6BA}"/>
            </c:ext>
          </c:extLst>
        </c:ser>
        <c:ser>
          <c:idx val="3"/>
          <c:order val="3"/>
          <c:tx>
            <c:strRef>
              <c:f>'15'!$C$28:$D$28</c:f>
              <c:strCache>
                <c:ptCount val="2"/>
                <c:pt idx="0">
                  <c:v>OTHER</c:v>
                </c:pt>
                <c:pt idx="1">
                  <c:v>GF</c:v>
                </c:pt>
              </c:strCache>
            </c:strRef>
          </c:tx>
          <c:spPr>
            <a:solidFill>
              <a:srgbClr val="BFBFBF"/>
            </a:solidFill>
            <a:ln>
              <a:solidFill>
                <a:schemeClr val="tx1"/>
              </a:solidFill>
            </a:ln>
            <a:effectLst/>
          </c:spPr>
          <c:invertIfNegative val="0"/>
          <c:cat>
            <c:strRef>
              <c:f>'15'!$G$5:$I$5</c:f>
              <c:strCache>
                <c:ptCount val="3"/>
                <c:pt idx="0">
                  <c:v>2018-19</c:v>
                </c:pt>
                <c:pt idx="1">
                  <c:v>2019-20</c:v>
                </c:pt>
                <c:pt idx="2">
                  <c:v>2020-21</c:v>
                </c:pt>
              </c:strCache>
            </c:strRef>
          </c:cat>
          <c:val>
            <c:numRef>
              <c:f>'15'!$G$28:$I$28</c:f>
              <c:numCache>
                <c:formatCode>#,##0.0</c:formatCode>
                <c:ptCount val="3"/>
                <c:pt idx="0">
                  <c:v>69.374597429999994</c:v>
                </c:pt>
                <c:pt idx="1">
                  <c:v>69.539936940000018</c:v>
                </c:pt>
                <c:pt idx="2">
                  <c:v>26.517187119999967</c:v>
                </c:pt>
              </c:numCache>
            </c:numRef>
          </c:val>
          <c:extLst>
            <c:ext xmlns:c16="http://schemas.microsoft.com/office/drawing/2014/chart" uri="{C3380CC4-5D6E-409C-BE32-E72D297353CC}">
              <c16:uniqueId val="{00000007-0740-4B31-ADBA-35E97D15E6BA}"/>
            </c:ext>
          </c:extLst>
        </c:ser>
        <c:dLbls>
          <c:showLegendKey val="0"/>
          <c:showVal val="0"/>
          <c:showCatName val="0"/>
          <c:showSerName val="0"/>
          <c:showPercent val="0"/>
          <c:showBubbleSize val="0"/>
        </c:dLbls>
        <c:gapWidth val="150"/>
        <c:overlap val="100"/>
        <c:axId val="750988984"/>
        <c:axId val="750986688"/>
      </c:barChart>
      <c:catAx>
        <c:axId val="75098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6688"/>
        <c:crosses val="autoZero"/>
        <c:auto val="1"/>
        <c:lblAlgn val="ctr"/>
        <c:lblOffset val="100"/>
        <c:noMultiLvlLbl val="0"/>
      </c:catAx>
      <c:valAx>
        <c:axId val="750986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CASH COLLECTIONS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00234046274128"/>
          <c:y val="0.12177289282973078"/>
          <c:w val="0.86382769446011132"/>
          <c:h val="0.67309315499757127"/>
        </c:manualLayout>
      </c:layout>
      <c:barChart>
        <c:barDir val="col"/>
        <c:grouping val="stacked"/>
        <c:varyColors val="0"/>
        <c:ser>
          <c:idx val="0"/>
          <c:order val="0"/>
          <c:tx>
            <c:strRef>
              <c:f>'16'!$G$5</c:f>
              <c:strCache>
                <c:ptCount val="1"/>
                <c:pt idx="0">
                  <c:v>BST</c:v>
                </c:pt>
              </c:strCache>
            </c:strRef>
          </c:tx>
          <c:spPr>
            <a:solidFill>
              <a:srgbClr val="003C7C"/>
            </a:solidFill>
            <a:ln>
              <a:solidFill>
                <a:schemeClr val="tx1"/>
              </a:solidFill>
            </a:ln>
            <a:effectLst/>
          </c:spPr>
          <c:invertIfNegative val="0"/>
          <c:cat>
            <c:strRef>
              <c:f>'16'!$F$6:$F$25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'16'!$G$6:$G$25</c:f>
              <c:numCache>
                <c:formatCode>#,##0.0</c:formatCode>
                <c:ptCount val="20"/>
                <c:pt idx="0">
                  <c:v>200.10322090000003</c:v>
                </c:pt>
                <c:pt idx="1">
                  <c:v>188.42101525000001</c:v>
                </c:pt>
                <c:pt idx="2">
                  <c:v>189.54964774999999</c:v>
                </c:pt>
                <c:pt idx="3">
                  <c:v>188.76964842999999</c:v>
                </c:pt>
                <c:pt idx="4">
                  <c:v>188.15202704000004</c:v>
                </c:pt>
                <c:pt idx="5">
                  <c:v>185.70631471999999</c:v>
                </c:pt>
                <c:pt idx="6">
                  <c:v>176.19835732000001</c:v>
                </c:pt>
                <c:pt idx="7">
                  <c:v>192.14178006</c:v>
                </c:pt>
                <c:pt idx="8">
                  <c:v>212.14307817</c:v>
                </c:pt>
                <c:pt idx="9">
                  <c:v>226.52441583000001</c:v>
                </c:pt>
                <c:pt idx="10">
                  <c:v>258.04842086999997</c:v>
                </c:pt>
                <c:pt idx="11">
                  <c:v>337.0073165</c:v>
                </c:pt>
                <c:pt idx="12">
                  <c:v>307.19436444999997</c:v>
                </c:pt>
                <c:pt idx="13">
                  <c:v>281.00164754000002</c:v>
                </c:pt>
                <c:pt idx="14">
                  <c:v>313.95190242999996</c:v>
                </c:pt>
                <c:pt idx="15">
                  <c:v>302.20291270999991</c:v>
                </c:pt>
                <c:pt idx="16">
                  <c:v>339.53423673999998</c:v>
                </c:pt>
                <c:pt idx="17">
                  <c:v>352.16219222999996</c:v>
                </c:pt>
                <c:pt idx="18">
                  <c:v>369.78370434999994</c:v>
                </c:pt>
                <c:pt idx="19">
                  <c:v>399.93523135999999</c:v>
                </c:pt>
              </c:numCache>
            </c:numRef>
          </c:val>
          <c:extLst>
            <c:ext xmlns:c16="http://schemas.microsoft.com/office/drawing/2014/chart" uri="{C3380CC4-5D6E-409C-BE32-E72D297353CC}">
              <c16:uniqueId val="{00000000-5A55-4240-BCC9-01649F7098DD}"/>
            </c:ext>
          </c:extLst>
        </c:ser>
        <c:ser>
          <c:idx val="1"/>
          <c:order val="1"/>
          <c:tx>
            <c:strRef>
              <c:f>'16'!$H$5</c:f>
              <c:strCache>
                <c:ptCount val="1"/>
                <c:pt idx="0">
                  <c:v>MTIT</c:v>
                </c:pt>
              </c:strCache>
            </c:strRef>
          </c:tx>
          <c:spPr>
            <a:solidFill>
              <a:srgbClr val="D59E0F"/>
            </a:solidFill>
            <a:ln>
              <a:solidFill>
                <a:schemeClr val="tx1"/>
              </a:solidFill>
            </a:ln>
            <a:effectLst/>
          </c:spPr>
          <c:invertIfNegative val="0"/>
          <c:cat>
            <c:strRef>
              <c:f>'16'!$F$6:$F$25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'16'!$H$6:$H$25</c:f>
              <c:numCache>
                <c:formatCode>#,##0.0</c:formatCode>
                <c:ptCount val="20"/>
                <c:pt idx="0">
                  <c:v>16.206906999999998</c:v>
                </c:pt>
                <c:pt idx="1">
                  <c:v>26.012511</c:v>
                </c:pt>
                <c:pt idx="2">
                  <c:v>28.000554000000001</c:v>
                </c:pt>
                <c:pt idx="3">
                  <c:v>20.154659899999999</c:v>
                </c:pt>
                <c:pt idx="4">
                  <c:v>16.50538925</c:v>
                </c:pt>
                <c:pt idx="5">
                  <c:v>27.939128069999999</c:v>
                </c:pt>
                <c:pt idx="6">
                  <c:v>15.64058056</c:v>
                </c:pt>
                <c:pt idx="7">
                  <c:v>6.3630831699999995</c:v>
                </c:pt>
                <c:pt idx="8">
                  <c:v>10.658897700000001</c:v>
                </c:pt>
                <c:pt idx="9">
                  <c:v>11.10704932</c:v>
                </c:pt>
                <c:pt idx="10">
                  <c:v>14.41388203</c:v>
                </c:pt>
                <c:pt idx="11">
                  <c:v>14.470415000000003</c:v>
                </c:pt>
                <c:pt idx="12">
                  <c:v>10.680224620000001</c:v>
                </c:pt>
                <c:pt idx="13">
                  <c:v>13.077806839999999</c:v>
                </c:pt>
                <c:pt idx="14">
                  <c:v>16.045491829999996</c:v>
                </c:pt>
                <c:pt idx="15">
                  <c:v>20.341109769999999</c:v>
                </c:pt>
                <c:pt idx="16">
                  <c:v>31.780096479999997</c:v>
                </c:pt>
                <c:pt idx="17">
                  <c:v>27.976032250000003</c:v>
                </c:pt>
                <c:pt idx="18">
                  <c:v>23.101867719999998</c:v>
                </c:pt>
                <c:pt idx="19">
                  <c:v>23.04166537</c:v>
                </c:pt>
              </c:numCache>
            </c:numRef>
          </c:val>
          <c:extLst>
            <c:ext xmlns:c16="http://schemas.microsoft.com/office/drawing/2014/chart" uri="{C3380CC4-5D6E-409C-BE32-E72D297353CC}">
              <c16:uniqueId val="{00000001-5A55-4240-BCC9-01649F7098DD}"/>
            </c:ext>
          </c:extLst>
        </c:ser>
        <c:dLbls>
          <c:showLegendKey val="0"/>
          <c:showVal val="0"/>
          <c:showCatName val="0"/>
          <c:showSerName val="0"/>
          <c:showPercent val="0"/>
          <c:showBubbleSize val="0"/>
        </c:dLbls>
        <c:gapWidth val="219"/>
        <c:overlap val="100"/>
        <c:axId val="736242416"/>
        <c:axId val="736241432"/>
      </c:barChart>
      <c:catAx>
        <c:axId val="73624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1432"/>
        <c:crosses val="autoZero"/>
        <c:auto val="1"/>
        <c:lblAlgn val="ctr"/>
        <c:lblOffset val="100"/>
        <c:noMultiLvlLbl val="0"/>
      </c:catAx>
      <c:valAx>
        <c:axId val="736241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2416"/>
        <c:crosses val="autoZero"/>
        <c:crossBetween val="between"/>
      </c:valAx>
      <c:spPr>
        <a:noFill/>
        <a:ln>
          <a:noFill/>
        </a:ln>
        <a:effectLst/>
      </c:spPr>
    </c:plotArea>
    <c:legend>
      <c:legendPos val="t"/>
      <c:layout>
        <c:manualLayout>
          <c:xMode val="edge"/>
          <c:yMode val="edge"/>
          <c:x val="0.44094959785442761"/>
          <c:y val="0.12237929710966815"/>
          <c:w val="0.11810065504431884"/>
          <c:h val="5.283103333265132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3"/>
          <c:order val="0"/>
          <c:tx>
            <c:strRef>
              <c:f>'17'!$G$5</c:f>
              <c:strCache>
                <c:ptCount val="1"/>
                <c:pt idx="0">
                  <c:v>NON-MOTOR</c:v>
                </c:pt>
              </c:strCache>
            </c:strRef>
          </c:tx>
          <c:spPr>
            <a:solidFill>
              <a:srgbClr val="003C7C"/>
            </a:solidFill>
            <a:ln>
              <a:solidFill>
                <a:schemeClr val="tx1"/>
              </a:solidFill>
            </a:ln>
            <a:effectLst/>
          </c:spPr>
          <c:invertIfNegative val="0"/>
          <c:cat>
            <c:strRef>
              <c:f>'17'!$F$6:$F$25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'17'!$G$6:$G$25</c:f>
              <c:numCache>
                <c:formatCode>#,##0.0</c:formatCode>
                <c:ptCount val="20"/>
                <c:pt idx="0">
                  <c:v>6130.7441021100003</c:v>
                </c:pt>
                <c:pt idx="1">
                  <c:v>6273.6745376600002</c:v>
                </c:pt>
                <c:pt idx="2">
                  <c:v>6459.8469999999998</c:v>
                </c:pt>
                <c:pt idx="3">
                  <c:v>6769.5640000000003</c:v>
                </c:pt>
                <c:pt idx="4">
                  <c:v>7165.172962183</c:v>
                </c:pt>
                <c:pt idx="5">
                  <c:v>7421.8514611099999</c:v>
                </c:pt>
                <c:pt idx="6">
                  <c:v>7395.7388415000005</c:v>
                </c:pt>
                <c:pt idx="7">
                  <c:v>7175.9626002000005</c:v>
                </c:pt>
                <c:pt idx="8">
                  <c:v>7033.4574072300002</c:v>
                </c:pt>
                <c:pt idx="9">
                  <c:v>7527.3543172399995</c:v>
                </c:pt>
                <c:pt idx="10">
                  <c:v>7611.6514160200004</c:v>
                </c:pt>
                <c:pt idx="11">
                  <c:v>7726.1332813100007</c:v>
                </c:pt>
                <c:pt idx="12">
                  <c:v>7892.0413120200001</c:v>
                </c:pt>
                <c:pt idx="13">
                  <c:v>8166.8905360500003</c:v>
                </c:pt>
                <c:pt idx="14">
                  <c:v>8447.9510331599995</c:v>
                </c:pt>
                <c:pt idx="15">
                  <c:v>8637.6814624899998</c:v>
                </c:pt>
                <c:pt idx="16">
                  <c:v>8988.6603023799998</c:v>
                </c:pt>
                <c:pt idx="17">
                  <c:v>9616.0401706199991</c:v>
                </c:pt>
                <c:pt idx="18">
                  <c:v>9452.8484446700004</c:v>
                </c:pt>
                <c:pt idx="19">
                  <c:v>10987.19905818</c:v>
                </c:pt>
              </c:numCache>
            </c:numRef>
          </c:val>
          <c:extLst>
            <c:ext xmlns:c16="http://schemas.microsoft.com/office/drawing/2014/chart" uri="{C3380CC4-5D6E-409C-BE32-E72D297353CC}">
              <c16:uniqueId val="{00000000-9FC0-4008-A553-F23BFEF955BF}"/>
            </c:ext>
          </c:extLst>
        </c:ser>
        <c:ser>
          <c:idx val="0"/>
          <c:order val="1"/>
          <c:tx>
            <c:strRef>
              <c:f>'17'!$H$5</c:f>
              <c:strCache>
                <c:ptCount val="1"/>
                <c:pt idx="0">
                  <c:v>MOTOR</c:v>
                </c:pt>
              </c:strCache>
            </c:strRef>
          </c:tx>
          <c:spPr>
            <a:solidFill>
              <a:srgbClr val="D59E00"/>
            </a:solidFill>
            <a:ln>
              <a:solidFill>
                <a:schemeClr val="tx1"/>
              </a:solidFill>
            </a:ln>
            <a:effectLst/>
          </c:spPr>
          <c:invertIfNegative val="0"/>
          <c:cat>
            <c:strRef>
              <c:f>'17'!$F$6:$F$25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'17'!$H$6:$H$25</c:f>
              <c:numCache>
                <c:formatCode>#,##0.0</c:formatCode>
                <c:ptCount val="20"/>
                <c:pt idx="0">
                  <c:v>1161.75487965</c:v>
                </c:pt>
                <c:pt idx="1">
                  <c:v>1245.8863902600001</c:v>
                </c:pt>
                <c:pt idx="2">
                  <c:v>1268.6949999999999</c:v>
                </c:pt>
                <c:pt idx="3">
                  <c:v>1230.3879999999999</c:v>
                </c:pt>
                <c:pt idx="4">
                  <c:v>1169.07566982</c:v>
                </c:pt>
                <c:pt idx="5">
                  <c:v>1168.9178638599999</c:v>
                </c:pt>
                <c:pt idx="6">
                  <c:v>1100.81482738</c:v>
                </c:pt>
                <c:pt idx="7">
                  <c:v>959.54549610999993</c:v>
                </c:pt>
                <c:pt idx="8">
                  <c:v>995.71229986000003</c:v>
                </c:pt>
                <c:pt idx="9">
                  <c:v>1062.86269305</c:v>
                </c:pt>
                <c:pt idx="10">
                  <c:v>1160.6143695199999</c:v>
                </c:pt>
                <c:pt idx="11">
                  <c:v>1167.5814236000001</c:v>
                </c:pt>
                <c:pt idx="12">
                  <c:v>1237.5801167899999</c:v>
                </c:pt>
                <c:pt idx="13">
                  <c:v>1326.2164378500001</c:v>
                </c:pt>
                <c:pt idx="14">
                  <c:v>1347.23796651</c:v>
                </c:pt>
                <c:pt idx="15">
                  <c:v>1366.77780792</c:v>
                </c:pt>
                <c:pt idx="16">
                  <c:v>1392.6993649800002</c:v>
                </c:pt>
                <c:pt idx="17">
                  <c:v>1483.60780077</c:v>
                </c:pt>
                <c:pt idx="18">
                  <c:v>1364.9591917800001</c:v>
                </c:pt>
                <c:pt idx="19">
                  <c:v>1847.69640405</c:v>
                </c:pt>
              </c:numCache>
            </c:numRef>
          </c:val>
          <c:extLst>
            <c:ext xmlns:c16="http://schemas.microsoft.com/office/drawing/2014/chart" uri="{C3380CC4-5D6E-409C-BE32-E72D297353CC}">
              <c16:uniqueId val="{00000001-9FC0-4008-A553-F23BFEF955BF}"/>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14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3.755082641696815E-2"/>
              <c:y val="0.3519035120609923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7511526370208509"/>
          <c:y val="0.1185858585858586"/>
          <c:w val="0.24976930515264539"/>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r>
              <a:rPr lang="en-US" sz="1400" b="1" i="0" u="none" strike="noStrike" kern="1200" spc="0" baseline="0">
                <a:solidFill>
                  <a:sysClr val="windowText" lastClr="000000">
                    <a:lumMod val="65000"/>
                    <a:lumOff val="35000"/>
                  </a:sysClr>
                </a:solidFill>
                <a:effectLst/>
                <a:latin typeface="+mn-lt"/>
                <a:ea typeface="+mn-ea"/>
                <a:cs typeface="+mn-cs"/>
              </a:rPr>
              <a:t>NONMOTOR VEHICLE SUT COLLECTIONS BY INDUSTRY</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stacked"/>
        <c:varyColors val="0"/>
        <c:ser>
          <c:idx val="0"/>
          <c:order val="0"/>
          <c:tx>
            <c:strRef>
              <c:f>'21'!$A$30</c:f>
              <c:strCache>
                <c:ptCount val="1"/>
                <c:pt idx="0">
                  <c:v>Trade, Including LCB Collections (NAICS 42-45)</c:v>
                </c:pt>
              </c:strCache>
            </c:strRef>
          </c:tx>
          <c:spPr>
            <a:solidFill>
              <a:srgbClr val="D59E0F"/>
            </a:solidFill>
            <a:ln>
              <a:solidFill>
                <a:schemeClr val="tx1"/>
              </a:solidFill>
            </a:ln>
            <a:effectLst/>
          </c:spPr>
          <c:invertIfNegative val="0"/>
          <c:cat>
            <c:strRef>
              <c:f>'21'!$C$29:$L$29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'21'!$C$30:$L$30</c:f>
              <c:numCache>
                <c:formatCode>_(* #,##0.0_);_(* \(#,##0.0\);_(* "-"??_);_(@_)</c:formatCode>
                <c:ptCount val="10"/>
                <c:pt idx="0">
                  <c:v>3906.02276424</c:v>
                </c:pt>
                <c:pt idx="1">
                  <c:v>3949.5347924500002</c:v>
                </c:pt>
                <c:pt idx="2">
                  <c:v>4000.5099598000002</c:v>
                </c:pt>
                <c:pt idx="3">
                  <c:v>4222.3224386099992</c:v>
                </c:pt>
                <c:pt idx="4">
                  <c:v>4326.5240000000003</c:v>
                </c:pt>
                <c:pt idx="5">
                  <c:v>4410.4719999999998</c:v>
                </c:pt>
                <c:pt idx="6">
                  <c:v>4583.3159999999998</c:v>
                </c:pt>
                <c:pt idx="7">
                  <c:v>4974.41</c:v>
                </c:pt>
                <c:pt idx="8">
                  <c:v>4961.8217662938159</c:v>
                </c:pt>
                <c:pt idx="9">
                  <c:v>6129.6036632116648</c:v>
                </c:pt>
              </c:numCache>
            </c:numRef>
          </c:val>
          <c:extLst>
            <c:ext xmlns:c16="http://schemas.microsoft.com/office/drawing/2014/chart" uri="{C3380CC4-5D6E-409C-BE32-E72D297353CC}">
              <c16:uniqueId val="{00000000-9687-4FE0-80B9-7AD931EFEF37}"/>
            </c:ext>
          </c:extLst>
        </c:ser>
        <c:ser>
          <c:idx val="1"/>
          <c:order val="1"/>
          <c:tx>
            <c:strRef>
              <c:f>'21'!$A$31</c:f>
              <c:strCache>
                <c:ptCount val="1"/>
                <c:pt idx="0">
                  <c:v>Leisure &amp; Hospitality (NAICS 71-72)</c:v>
                </c:pt>
              </c:strCache>
            </c:strRef>
          </c:tx>
          <c:spPr>
            <a:solidFill>
              <a:srgbClr val="003C7C"/>
            </a:solidFill>
            <a:ln>
              <a:solidFill>
                <a:schemeClr val="tx1"/>
              </a:solidFill>
            </a:ln>
            <a:effectLst/>
          </c:spPr>
          <c:invertIfNegative val="0"/>
          <c:cat>
            <c:strRef>
              <c:f>'21'!$C$29:$L$29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'21'!$C$31:$L$31</c:f>
              <c:numCache>
                <c:formatCode>_(* #,##0.0_);_(* \(#,##0.0\);_(* "-"??_);_(@_)</c:formatCode>
                <c:ptCount val="10"/>
                <c:pt idx="0">
                  <c:v>985.4</c:v>
                </c:pt>
                <c:pt idx="1">
                  <c:v>1017.4</c:v>
                </c:pt>
                <c:pt idx="2">
                  <c:v>1049.5999999999999</c:v>
                </c:pt>
                <c:pt idx="3">
                  <c:v>1084.5</c:v>
                </c:pt>
                <c:pt idx="4">
                  <c:v>1138.5999999999999</c:v>
                </c:pt>
                <c:pt idx="5">
                  <c:v>1154.4000000000001</c:v>
                </c:pt>
                <c:pt idx="6">
                  <c:v>1182.5999999999999</c:v>
                </c:pt>
                <c:pt idx="7">
                  <c:v>1239.2</c:v>
                </c:pt>
                <c:pt idx="8">
                  <c:v>1073.5999999999999</c:v>
                </c:pt>
                <c:pt idx="9">
                  <c:v>979.8</c:v>
                </c:pt>
              </c:numCache>
            </c:numRef>
          </c:val>
          <c:extLst>
            <c:ext xmlns:c16="http://schemas.microsoft.com/office/drawing/2014/chart" uri="{C3380CC4-5D6E-409C-BE32-E72D297353CC}">
              <c16:uniqueId val="{00000001-9687-4FE0-80B9-7AD931EFEF37}"/>
            </c:ext>
          </c:extLst>
        </c:ser>
        <c:ser>
          <c:idx val="2"/>
          <c:order val="2"/>
          <c:tx>
            <c:strRef>
              <c:f>'21'!$A$32</c:f>
              <c:strCache>
                <c:ptCount val="1"/>
                <c:pt idx="0">
                  <c:v>Other Services (NAICS 51-62, 81-92) </c:v>
                </c:pt>
              </c:strCache>
            </c:strRef>
          </c:tx>
          <c:spPr>
            <a:solidFill>
              <a:srgbClr val="BFBFBF"/>
            </a:solidFill>
            <a:ln>
              <a:solidFill>
                <a:schemeClr val="tx1"/>
              </a:solidFill>
            </a:ln>
            <a:effectLst/>
          </c:spPr>
          <c:invertIfNegative val="0"/>
          <c:cat>
            <c:strRef>
              <c:f>'21'!$C$29:$L$29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'21'!$C$32:$L$32</c:f>
              <c:numCache>
                <c:formatCode>_(* #,##0.0_);_(* \(#,##0.0\);_(* "-"??_);_(@_)</c:formatCode>
                <c:ptCount val="10"/>
                <c:pt idx="0">
                  <c:v>1657.9649999999999</c:v>
                </c:pt>
                <c:pt idx="1">
                  <c:v>1703.2406000000001</c:v>
                </c:pt>
                <c:pt idx="2">
                  <c:v>1751.3043</c:v>
                </c:pt>
                <c:pt idx="3">
                  <c:v>1808.0264999999997</c:v>
                </c:pt>
                <c:pt idx="4">
                  <c:v>1847.3910000000001</c:v>
                </c:pt>
                <c:pt idx="5">
                  <c:v>1928.415</c:v>
                </c:pt>
                <c:pt idx="6">
                  <c:v>2030.6510000000001</c:v>
                </c:pt>
                <c:pt idx="7">
                  <c:v>2203.83</c:v>
                </c:pt>
                <c:pt idx="8">
                  <c:v>2188.9984322528398</c:v>
                </c:pt>
                <c:pt idx="9">
                  <c:v>2438.8936754395509</c:v>
                </c:pt>
              </c:numCache>
            </c:numRef>
          </c:val>
          <c:extLst>
            <c:ext xmlns:c16="http://schemas.microsoft.com/office/drawing/2014/chart" uri="{C3380CC4-5D6E-409C-BE32-E72D297353CC}">
              <c16:uniqueId val="{00000002-9687-4FE0-80B9-7AD931EFEF37}"/>
            </c:ext>
          </c:extLst>
        </c:ser>
        <c:ser>
          <c:idx val="3"/>
          <c:order val="3"/>
          <c:tx>
            <c:strRef>
              <c:f>'21'!$A$33</c:f>
              <c:strCache>
                <c:ptCount val="1"/>
                <c:pt idx="0">
                  <c:v>Manufacturing &amp; All Other (NAICS 11-33, 48-49, 99)</c:v>
                </c:pt>
              </c:strCache>
            </c:strRef>
          </c:tx>
          <c:spPr>
            <a:solidFill>
              <a:schemeClr val="bg1"/>
            </a:solidFill>
            <a:ln>
              <a:solidFill>
                <a:schemeClr val="tx1"/>
              </a:solidFill>
            </a:ln>
            <a:effectLst/>
          </c:spPr>
          <c:invertIfNegative val="0"/>
          <c:cat>
            <c:strRef>
              <c:f>'21'!$C$29:$L$29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'21'!$C$33:$L$33</c:f>
              <c:numCache>
                <c:formatCode>_(* #,##0.0_);_(* \(#,##0.0\);_(* "-"??_);_(@_)</c:formatCode>
                <c:ptCount val="10"/>
                <c:pt idx="0">
                  <c:v>1062.2206000000001</c:v>
                </c:pt>
                <c:pt idx="1">
                  <c:v>1055.9181999999998</c:v>
                </c:pt>
                <c:pt idx="2">
                  <c:v>1090.6704000000002</c:v>
                </c:pt>
                <c:pt idx="3">
                  <c:v>1052.0760974400037</c:v>
                </c:pt>
                <c:pt idx="4">
                  <c:v>1135.453</c:v>
                </c:pt>
                <c:pt idx="5">
                  <c:v>1144.423</c:v>
                </c:pt>
                <c:pt idx="6">
                  <c:v>1192.1410000000001</c:v>
                </c:pt>
                <c:pt idx="7">
                  <c:v>1198.4860000000001</c:v>
                </c:pt>
                <c:pt idx="8">
                  <c:v>1228.4620006429152</c:v>
                </c:pt>
                <c:pt idx="9">
                  <c:v>1438.8713289419463</c:v>
                </c:pt>
              </c:numCache>
            </c:numRef>
          </c:val>
          <c:extLst>
            <c:ext xmlns:c16="http://schemas.microsoft.com/office/drawing/2014/chart" uri="{C3380CC4-5D6E-409C-BE32-E72D297353CC}">
              <c16:uniqueId val="{00000003-9687-4FE0-80B9-7AD931EFEF37}"/>
            </c:ext>
          </c:extLst>
        </c:ser>
        <c:dLbls>
          <c:showLegendKey val="0"/>
          <c:showVal val="0"/>
          <c:showCatName val="0"/>
          <c:showSerName val="0"/>
          <c:showPercent val="0"/>
          <c:showBubbleSize val="0"/>
        </c:dLbls>
        <c:gapWidth val="100"/>
        <c:overlap val="100"/>
        <c:axId val="800382512"/>
        <c:axId val="800384480"/>
      </c:barChart>
      <c:catAx>
        <c:axId val="80038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4480"/>
        <c:crosses val="autoZero"/>
        <c:auto val="1"/>
        <c:lblAlgn val="ctr"/>
        <c:lblOffset val="100"/>
        <c:noMultiLvlLbl val="0"/>
      </c:catAx>
      <c:valAx>
        <c:axId val="80038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1.4510278113663845E-2"/>
              <c:y val="0.356744613268122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r>
              <a:rPr lang="en-US" sz="1400" b="1" i="0" u="none" strike="noStrike" kern="1200" spc="0" baseline="0">
                <a:solidFill>
                  <a:sysClr val="windowText" lastClr="000000">
                    <a:lumMod val="65000"/>
                    <a:lumOff val="35000"/>
                  </a:sysClr>
                </a:solidFill>
                <a:effectLst/>
                <a:latin typeface="+mn-lt"/>
                <a:ea typeface="+mn-ea"/>
                <a:cs typeface="+mn-cs"/>
              </a:rPr>
              <a:t>PROPORTION OF TOTAL TRADE COLLECTIONS BY TYPE OF TRADE</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areaChart>
        <c:grouping val="percentStacked"/>
        <c:varyColors val="0"/>
        <c:ser>
          <c:idx val="0"/>
          <c:order val="0"/>
          <c:tx>
            <c:strRef>
              <c:f>'22'!$A$30</c:f>
              <c:strCache>
                <c:ptCount val="1"/>
                <c:pt idx="0">
                  <c:v>Wholesale Trade (NAICS 42)</c:v>
                </c:pt>
              </c:strCache>
            </c:strRef>
          </c:tx>
          <c:spPr>
            <a:solidFill>
              <a:srgbClr val="D59E0F"/>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'22'!$C$30:$L$30</c:f>
              <c:numCache>
                <c:formatCode>0.0%</c:formatCode>
                <c:ptCount val="10"/>
                <c:pt idx="0">
                  <c:v>0.19077576987572667</c:v>
                </c:pt>
                <c:pt idx="1">
                  <c:v>0.18711320163901446</c:v>
                </c:pt>
                <c:pt idx="2">
                  <c:v>0.19186506413256701</c:v>
                </c:pt>
                <c:pt idx="3">
                  <c:v>0.2044261925870712</c:v>
                </c:pt>
                <c:pt idx="4">
                  <c:v>0.19892967194912128</c:v>
                </c:pt>
                <c:pt idx="5">
                  <c:v>0.19837468642811926</c:v>
                </c:pt>
                <c:pt idx="6">
                  <c:v>0.20553394092835842</c:v>
                </c:pt>
                <c:pt idx="7">
                  <c:v>0.20687076457308504</c:v>
                </c:pt>
                <c:pt idx="8">
                  <c:v>0.19437034904913136</c:v>
                </c:pt>
                <c:pt idx="9">
                  <c:v>0.17983580834263327</c:v>
                </c:pt>
              </c:numCache>
            </c:numRef>
          </c:val>
          <c:extLst>
            <c:ext xmlns:c16="http://schemas.microsoft.com/office/drawing/2014/chart" uri="{C3380CC4-5D6E-409C-BE32-E72D297353CC}">
              <c16:uniqueId val="{00000000-A53A-4F97-AB5E-CE1262254EFC}"/>
            </c:ext>
          </c:extLst>
        </c:ser>
        <c:ser>
          <c:idx val="1"/>
          <c:order val="1"/>
          <c:tx>
            <c:strRef>
              <c:f>'22'!$A$31</c:f>
              <c:strCache>
                <c:ptCount val="1"/>
                <c:pt idx="0">
                  <c:v>Automotive Dealers &amp; Other Retail (NAICS 441, 446-448)</c:v>
                </c:pt>
              </c:strCache>
            </c:strRef>
          </c:tx>
          <c:spPr>
            <a:solidFill>
              <a:srgbClr val="BFBFBF"/>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'22'!$C$31:$L$31</c:f>
              <c:numCache>
                <c:formatCode>0.0%</c:formatCode>
                <c:ptCount val="10"/>
                <c:pt idx="0">
                  <c:v>0.16230522407704195</c:v>
                </c:pt>
                <c:pt idx="1">
                  <c:v>0.16058483677936336</c:v>
                </c:pt>
                <c:pt idx="2">
                  <c:v>0.1617206322446812</c:v>
                </c:pt>
                <c:pt idx="3">
                  <c:v>0.156361199221285</c:v>
                </c:pt>
                <c:pt idx="4">
                  <c:v>0.15789719414476841</c:v>
                </c:pt>
                <c:pt idx="5">
                  <c:v>0.15906483478412287</c:v>
                </c:pt>
                <c:pt idx="6">
                  <c:v>0.15192231999713746</c:v>
                </c:pt>
                <c:pt idx="7">
                  <c:v>0.1464627965929628</c:v>
                </c:pt>
                <c:pt idx="8">
                  <c:v>0.13761656535994723</c:v>
                </c:pt>
                <c:pt idx="9">
                  <c:v>0.1320496351525747</c:v>
                </c:pt>
              </c:numCache>
            </c:numRef>
          </c:val>
          <c:extLst>
            <c:ext xmlns:c16="http://schemas.microsoft.com/office/drawing/2014/chart" uri="{C3380CC4-5D6E-409C-BE32-E72D297353CC}">
              <c16:uniqueId val="{00000001-A53A-4F97-AB5E-CE1262254EFC}"/>
            </c:ext>
          </c:extLst>
        </c:ser>
        <c:ser>
          <c:idx val="2"/>
          <c:order val="2"/>
          <c:tx>
            <c:strRef>
              <c:f>'22'!$A$32</c:f>
              <c:strCache>
                <c:ptCount val="1"/>
                <c:pt idx="0">
                  <c:v>Furniture, Appliance, &amp; Building Stores (NAICS 442-444)</c:v>
                </c:pt>
              </c:strCache>
            </c:strRef>
          </c:tx>
          <c:spPr>
            <a:solidFill>
              <a:srgbClr val="003C7C"/>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'22'!$C$32:$L$32</c:f>
              <c:numCache>
                <c:formatCode>0.0%</c:formatCode>
                <c:ptCount val="10"/>
                <c:pt idx="0">
                  <c:v>0.21896797628275361</c:v>
                </c:pt>
                <c:pt idx="1">
                  <c:v>0.2176157813935452</c:v>
                </c:pt>
                <c:pt idx="2">
                  <c:v>0.21499996466525487</c:v>
                </c:pt>
                <c:pt idx="3">
                  <c:v>0.21815993766294228</c:v>
                </c:pt>
                <c:pt idx="4">
                  <c:v>0.22205470257416809</c:v>
                </c:pt>
                <c:pt idx="5">
                  <c:v>0.22223607813404098</c:v>
                </c:pt>
                <c:pt idx="6">
                  <c:v>0.22074934392479156</c:v>
                </c:pt>
                <c:pt idx="7">
                  <c:v>0.2165038667902324</c:v>
                </c:pt>
                <c:pt idx="8">
                  <c:v>0.21176743670470216</c:v>
                </c:pt>
                <c:pt idx="9">
                  <c:v>0.22190589625633422</c:v>
                </c:pt>
              </c:numCache>
            </c:numRef>
          </c:val>
          <c:extLst>
            <c:ext xmlns:c16="http://schemas.microsoft.com/office/drawing/2014/chart" uri="{C3380CC4-5D6E-409C-BE32-E72D297353CC}">
              <c16:uniqueId val="{00000002-A53A-4F97-AB5E-CE1262254EFC}"/>
            </c:ext>
          </c:extLst>
        </c:ser>
        <c:ser>
          <c:idx val="3"/>
          <c:order val="3"/>
          <c:tx>
            <c:strRef>
              <c:f>'22'!$A$33</c:f>
              <c:strCache>
                <c:ptCount val="1"/>
                <c:pt idx="0">
                  <c:v>Food &amp; Beverage Stores, including LCB (NAICS 445)</c:v>
                </c:pt>
              </c:strCache>
            </c:strRef>
          </c:tx>
          <c:spPr>
            <a:solidFill>
              <a:schemeClr val="tx1"/>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'22'!$C$33:$L$33</c:f>
              <c:numCache>
                <c:formatCode>0.0%</c:formatCode>
                <c:ptCount val="10"/>
                <c:pt idx="0">
                  <c:v>0.13064147216747915</c:v>
                </c:pt>
                <c:pt idx="1">
                  <c:v>0.13268858738801309</c:v>
                </c:pt>
                <c:pt idx="2">
                  <c:v>0.131907898018677</c:v>
                </c:pt>
                <c:pt idx="3">
                  <c:v>0.12671562780651466</c:v>
                </c:pt>
                <c:pt idx="4">
                  <c:v>0.12717345379339165</c:v>
                </c:pt>
                <c:pt idx="5">
                  <c:v>0.12506144467077446</c:v>
                </c:pt>
                <c:pt idx="6">
                  <c:v>0.12156722338149933</c:v>
                </c:pt>
                <c:pt idx="7">
                  <c:v>0.1172096791378274</c:v>
                </c:pt>
                <c:pt idx="8">
                  <c:v>0.11619709893193701</c:v>
                </c:pt>
                <c:pt idx="9">
                  <c:v>0.10313037986867001</c:v>
                </c:pt>
              </c:numCache>
            </c:numRef>
          </c:val>
          <c:extLst>
            <c:ext xmlns:c16="http://schemas.microsoft.com/office/drawing/2014/chart" uri="{C3380CC4-5D6E-409C-BE32-E72D297353CC}">
              <c16:uniqueId val="{00000003-A53A-4F97-AB5E-CE1262254EFC}"/>
            </c:ext>
          </c:extLst>
        </c:ser>
        <c:ser>
          <c:idx val="4"/>
          <c:order val="4"/>
          <c:tx>
            <c:strRef>
              <c:f>'22'!$A$34</c:f>
              <c:strCache>
                <c:ptCount val="1"/>
                <c:pt idx="0">
                  <c:v>General Merchandise &amp; Misc Retailers (NAICS 451-453)</c:v>
                </c:pt>
              </c:strCache>
            </c:strRef>
          </c:tx>
          <c:spPr>
            <a:solidFill>
              <a:schemeClr val="bg1"/>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'22'!$C$34:$L$34</c:f>
              <c:numCache>
                <c:formatCode>0.0%</c:formatCode>
                <c:ptCount val="10"/>
                <c:pt idx="0">
                  <c:v>0.26599473754018327</c:v>
                </c:pt>
                <c:pt idx="1">
                  <c:v>0.25949975221365895</c:v>
                </c:pt>
                <c:pt idx="2">
                  <c:v>0.24941837666363012</c:v>
                </c:pt>
                <c:pt idx="3">
                  <c:v>0.24426666011313214</c:v>
                </c:pt>
                <c:pt idx="4">
                  <c:v>0.24125972720826233</c:v>
                </c:pt>
                <c:pt idx="5">
                  <c:v>0.23556004890179555</c:v>
                </c:pt>
                <c:pt idx="6">
                  <c:v>0.23086538218180896</c:v>
                </c:pt>
                <c:pt idx="7">
                  <c:v>0.21422701385691972</c:v>
                </c:pt>
                <c:pt idx="8">
                  <c:v>0.21109893022596965</c:v>
                </c:pt>
                <c:pt idx="9">
                  <c:v>0.20817317700858867</c:v>
                </c:pt>
              </c:numCache>
            </c:numRef>
          </c:val>
          <c:extLst>
            <c:ext xmlns:c16="http://schemas.microsoft.com/office/drawing/2014/chart" uri="{C3380CC4-5D6E-409C-BE32-E72D297353CC}">
              <c16:uniqueId val="{00000004-A53A-4F97-AB5E-CE1262254EFC}"/>
            </c:ext>
          </c:extLst>
        </c:ser>
        <c:ser>
          <c:idx val="5"/>
          <c:order val="5"/>
          <c:tx>
            <c:strRef>
              <c:f>'22'!$A$35</c:f>
              <c:strCache>
                <c:ptCount val="1"/>
                <c:pt idx="0">
                  <c:v>Nonstore Retailers (NAICS 454)</c:v>
                </c:pt>
              </c:strCache>
            </c:strRef>
          </c:tx>
          <c:spPr>
            <a:solidFill>
              <a:schemeClr val="bg2">
                <a:lumMod val="50000"/>
              </a:schemeClr>
            </a:solidFill>
            <a:ln>
              <a:solidFill>
                <a:schemeClr val="tx1"/>
              </a:solidFill>
            </a:ln>
            <a:effectLst/>
          </c:spPr>
          <c:cat>
            <c:strRef>
              <c:f>'22'!$C$29:$L$29</c:f>
              <c:strCache>
                <c:ptCount val="10"/>
                <c:pt idx="0">
                  <c:v>2011-12</c:v>
                </c:pt>
                <c:pt idx="1">
                  <c:v>2012-13</c:v>
                </c:pt>
                <c:pt idx="2">
                  <c:v>2013-14</c:v>
                </c:pt>
                <c:pt idx="3">
                  <c:v>2014-15</c:v>
                </c:pt>
                <c:pt idx="4">
                  <c:v>2015-16</c:v>
                </c:pt>
                <c:pt idx="5">
                  <c:v>2016-17</c:v>
                </c:pt>
                <c:pt idx="6">
                  <c:v>2017-18</c:v>
                </c:pt>
                <c:pt idx="7">
                  <c:v>2018-19</c:v>
                </c:pt>
                <c:pt idx="8">
                  <c:v>2019-20</c:v>
                </c:pt>
                <c:pt idx="9">
                  <c:v>2020-21</c:v>
                </c:pt>
              </c:strCache>
            </c:strRef>
          </c:cat>
          <c:val>
            <c:numRef>
              <c:f>'22'!$C$35:$L$35</c:f>
              <c:numCache>
                <c:formatCode>0.0%</c:formatCode>
                <c:ptCount val="10"/>
                <c:pt idx="0">
                  <c:v>3.1314820056815323E-2</c:v>
                </c:pt>
                <c:pt idx="1">
                  <c:v>4.2497840586404934E-2</c:v>
                </c:pt>
                <c:pt idx="2">
                  <c:v>5.0088064275189963E-2</c:v>
                </c:pt>
                <c:pt idx="3">
                  <c:v>5.0070382609054803E-2</c:v>
                </c:pt>
                <c:pt idx="4">
                  <c:v>5.2685250330288237E-2</c:v>
                </c:pt>
                <c:pt idx="5">
                  <c:v>5.9702907081146873E-2</c:v>
                </c:pt>
                <c:pt idx="6">
                  <c:v>6.9361789586404252E-2</c:v>
                </c:pt>
                <c:pt idx="7">
                  <c:v>9.8725879048972648E-2</c:v>
                </c:pt>
                <c:pt idx="8">
                  <c:v>0.1289496197283127</c:v>
                </c:pt>
                <c:pt idx="9">
                  <c:v>0.15490510337119912</c:v>
                </c:pt>
              </c:numCache>
            </c:numRef>
          </c:val>
          <c:extLst>
            <c:ext xmlns:c16="http://schemas.microsoft.com/office/drawing/2014/chart" uri="{C3380CC4-5D6E-409C-BE32-E72D297353CC}">
              <c16:uniqueId val="{00000005-A53A-4F97-AB5E-CE1262254EFC}"/>
            </c:ext>
          </c:extLst>
        </c:ser>
        <c:dLbls>
          <c:showLegendKey val="0"/>
          <c:showVal val="0"/>
          <c:showCatName val="0"/>
          <c:showSerName val="0"/>
          <c:showPercent val="0"/>
          <c:showBubbleSize val="0"/>
        </c:dLbls>
        <c:axId val="800382512"/>
        <c:axId val="800384480"/>
      </c:areaChart>
      <c:catAx>
        <c:axId val="800382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4480"/>
        <c:crosses val="autoZero"/>
        <c:auto val="1"/>
        <c:lblAlgn val="ctr"/>
        <c:lblOffset val="100"/>
        <c:noMultiLvlLbl val="0"/>
      </c:catAx>
      <c:valAx>
        <c:axId val="800384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Trade</a:t>
                </a:r>
                <a:r>
                  <a:rPr lang="en-US" baseline="0"/>
                  <a:t> C</a:t>
                </a:r>
                <a:r>
                  <a:rPr lang="en-US"/>
                  <a:t>ollections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2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HISTORY OF TRANSFERS FROM SALES AND USE TAX REVENUES</a:t>
            </a:r>
            <a:r>
              <a:rPr lang="en-US" sz="1400" b="1" i="0" u="none" strike="noStrike" baseline="0"/>
              <a:t>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'25'!$D$5</c:f>
              <c:strCache>
                <c:ptCount val="1"/>
                <c:pt idx="0">
                  <c:v>PTAF</c:v>
                </c:pt>
              </c:strCache>
            </c:strRef>
          </c:tx>
          <c:spPr>
            <a:solidFill>
              <a:srgbClr val="003C7C"/>
            </a:solidFill>
            <a:ln>
              <a:solidFill>
                <a:schemeClr val="tx1"/>
              </a:solidFill>
            </a:ln>
            <a:effectLst/>
          </c:spPr>
          <c:invertIfNegative val="0"/>
          <c:cat>
            <c:strRef>
              <c:f>'25'!$C$6:$C$25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'25'!$D$6:$D$25</c:f>
              <c:numCache>
                <c:formatCode>#,##0.0</c:formatCode>
                <c:ptCount val="20"/>
                <c:pt idx="0">
                  <c:v>39.292381180000007</c:v>
                </c:pt>
                <c:pt idx="1">
                  <c:v>40.290999999999997</c:v>
                </c:pt>
                <c:pt idx="2">
                  <c:v>74.397000000000006</c:v>
                </c:pt>
                <c:pt idx="3">
                  <c:v>77.335999999999999</c:v>
                </c:pt>
                <c:pt idx="4">
                  <c:v>79.561000000000007</c:v>
                </c:pt>
                <c:pt idx="5">
                  <c:v>82.537999999999997</c:v>
                </c:pt>
                <c:pt idx="6">
                  <c:v>85.230999999999995</c:v>
                </c:pt>
                <c:pt idx="7">
                  <c:v>81.792418160000011</c:v>
                </c:pt>
                <c:pt idx="8">
                  <c:v>79.293573730000006</c:v>
                </c:pt>
                <c:pt idx="9">
                  <c:v>83.677000000000007</c:v>
                </c:pt>
                <c:pt idx="10">
                  <c:v>90.028060960000005</c:v>
                </c:pt>
                <c:pt idx="11">
                  <c:v>88.752868039999996</c:v>
                </c:pt>
                <c:pt idx="12">
                  <c:v>90.504842930000009</c:v>
                </c:pt>
                <c:pt idx="13">
                  <c:v>94.58944765999999</c:v>
                </c:pt>
                <c:pt idx="14">
                  <c:v>98.099745999999996</c:v>
                </c:pt>
                <c:pt idx="15">
                  <c:v>100.28390609</c:v>
                </c:pt>
                <c:pt idx="16">
                  <c:v>105.41318422000001</c:v>
                </c:pt>
                <c:pt idx="17">
                  <c:v>112.4081101</c:v>
                </c:pt>
                <c:pt idx="18">
                  <c:v>111.10231182000001</c:v>
                </c:pt>
                <c:pt idx="19">
                  <c:v>127.41872453000001</c:v>
                </c:pt>
              </c:numCache>
            </c:numRef>
          </c:val>
          <c:extLst>
            <c:ext xmlns:c16="http://schemas.microsoft.com/office/drawing/2014/chart" uri="{C3380CC4-5D6E-409C-BE32-E72D297353CC}">
              <c16:uniqueId val="{00000000-6F19-4B6D-9EE9-E8764436171D}"/>
            </c:ext>
          </c:extLst>
        </c:ser>
        <c:ser>
          <c:idx val="1"/>
          <c:order val="1"/>
          <c:tx>
            <c:strRef>
              <c:f>'25'!$E$5</c:f>
              <c:strCache>
                <c:ptCount val="1"/>
                <c:pt idx="0">
                  <c:v>PTTF</c:v>
                </c:pt>
              </c:strCache>
            </c:strRef>
          </c:tx>
          <c:spPr>
            <a:solidFill>
              <a:srgbClr val="D59E0F"/>
            </a:solidFill>
            <a:ln>
              <a:solidFill>
                <a:schemeClr val="tx1"/>
              </a:solidFill>
            </a:ln>
            <a:effectLst/>
          </c:spPr>
          <c:invertIfNegative val="0"/>
          <c:cat>
            <c:strRef>
              <c:f>'25'!$C$6:$C$25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'25'!$E$6:$E$25</c:f>
              <c:numCache>
                <c:formatCode>#,##0.0</c:formatCode>
                <c:ptCount val="20"/>
                <c:pt idx="0">
                  <c:v>75</c:v>
                </c:pt>
                <c:pt idx="1">
                  <c:v>75</c:v>
                </c:pt>
                <c:pt idx="2">
                  <c:v>75</c:v>
                </c:pt>
                <c:pt idx="3">
                  <c:v>75</c:v>
                </c:pt>
                <c:pt idx="4">
                  <c:v>75</c:v>
                </c:pt>
                <c:pt idx="5">
                  <c:v>75</c:v>
                </c:pt>
                <c:pt idx="6">
                  <c:v>396</c:v>
                </c:pt>
                <c:pt idx="7">
                  <c:v>380.02813091000002</c:v>
                </c:pt>
                <c:pt idx="8">
                  <c:v>368.41786682999998</c:v>
                </c:pt>
                <c:pt idx="9">
                  <c:v>388.8</c:v>
                </c:pt>
                <c:pt idx="10">
                  <c:v>418.29299819000005</c:v>
                </c:pt>
                <c:pt idx="11">
                  <c:v>412.36812973000002</c:v>
                </c:pt>
                <c:pt idx="12">
                  <c:v>420.50824374000007</c:v>
                </c:pt>
                <c:pt idx="13">
                  <c:v>439.48634570000002</c:v>
                </c:pt>
                <c:pt idx="14">
                  <c:v>455.79607099999998</c:v>
                </c:pt>
                <c:pt idx="15">
                  <c:v>465.94423083999999</c:v>
                </c:pt>
                <c:pt idx="16">
                  <c:v>489.77614690000001</c:v>
                </c:pt>
                <c:pt idx="17">
                  <c:v>522.27632870000002</c:v>
                </c:pt>
                <c:pt idx="18">
                  <c:v>516.20926167000005</c:v>
                </c:pt>
                <c:pt idx="19">
                  <c:v>592.01941705000002</c:v>
                </c:pt>
              </c:numCache>
            </c:numRef>
          </c:val>
          <c:extLst>
            <c:ext xmlns:c16="http://schemas.microsoft.com/office/drawing/2014/chart" uri="{C3380CC4-5D6E-409C-BE32-E72D297353CC}">
              <c16:uniqueId val="{00000001-6F19-4B6D-9EE9-E8764436171D}"/>
            </c:ext>
          </c:extLst>
        </c:ser>
        <c:ser>
          <c:idx val="2"/>
          <c:order val="2"/>
          <c:tx>
            <c:strRef>
              <c:f>'25'!$F$5</c:f>
              <c:strCache>
                <c:ptCount val="1"/>
                <c:pt idx="0">
                  <c:v>CFA</c:v>
                </c:pt>
              </c:strCache>
            </c:strRef>
          </c:tx>
          <c:spPr>
            <a:solidFill>
              <a:srgbClr val="BFBFBF"/>
            </a:solidFill>
            <a:ln>
              <a:solidFill>
                <a:schemeClr val="tx1"/>
              </a:solidFill>
            </a:ln>
            <a:effectLst/>
          </c:spPr>
          <c:invertIfNegative val="0"/>
          <c:cat>
            <c:strRef>
              <c:f>'25'!$C$6:$C$25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'25'!$F$6:$F$25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95.346999999999994</c:v>
                </c:pt>
                <c:pt idx="16">
                  <c:v>126.23128819</c:v>
                </c:pt>
                <c:pt idx="17">
                  <c:v>142.01051419000001</c:v>
                </c:pt>
                <c:pt idx="18">
                  <c:v>156.58329301000001</c:v>
                </c:pt>
                <c:pt idx="19">
                  <c:v>154.13428064999999</c:v>
                </c:pt>
              </c:numCache>
            </c:numRef>
          </c:val>
          <c:extLst>
            <c:ext xmlns:c16="http://schemas.microsoft.com/office/drawing/2014/chart" uri="{C3380CC4-5D6E-409C-BE32-E72D297353CC}">
              <c16:uniqueId val="{00000002-6F19-4B6D-9EE9-E8764436171D}"/>
            </c:ext>
          </c:extLst>
        </c:ser>
        <c:ser>
          <c:idx val="3"/>
          <c:order val="3"/>
          <c:tx>
            <c:strRef>
              <c:f>'25'!$G$5</c:f>
              <c:strCache>
                <c:ptCount val="1"/>
                <c:pt idx="0">
                  <c:v>OTHER</c:v>
                </c:pt>
              </c:strCache>
            </c:strRef>
          </c:tx>
          <c:spPr>
            <a:solidFill>
              <a:schemeClr val="bg1"/>
            </a:solidFill>
            <a:ln>
              <a:solidFill>
                <a:schemeClr val="tx1"/>
              </a:solidFill>
            </a:ln>
            <a:effectLst/>
          </c:spPr>
          <c:invertIfNegative val="0"/>
          <c:cat>
            <c:strRef>
              <c:f>'25'!$C$6:$C$25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'25'!$G$6:$G$25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0.7</c:v>
                </c:pt>
                <c:pt idx="16">
                  <c:v>0.34370994999999999</c:v>
                </c:pt>
                <c:pt idx="17">
                  <c:v>0.46124011999999998</c:v>
                </c:pt>
                <c:pt idx="18">
                  <c:v>116.03646021</c:v>
                </c:pt>
                <c:pt idx="19">
                  <c:v>0.69934667000000006</c:v>
                </c:pt>
              </c:numCache>
            </c:numRef>
          </c:val>
          <c:extLst>
            <c:ext xmlns:c16="http://schemas.microsoft.com/office/drawing/2014/chart" uri="{C3380CC4-5D6E-409C-BE32-E72D297353CC}">
              <c16:uniqueId val="{00000003-6F19-4B6D-9EE9-E8764436171D}"/>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36963232800620882"/>
          <c:y val="0.12358261798641408"/>
          <c:w val="0.2567253182918427"/>
          <c:h val="5.102075311520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t>AMOUNT SHIFTED INTO </a:t>
            </a:r>
            <a:r>
              <a:rPr lang="en-US" sz="1200" b="1" baseline="0"/>
              <a:t>2020-21 </a:t>
            </a:r>
            <a:r>
              <a:rPr lang="en-US" sz="1200" b="1"/>
              <a:t>BY TAX TYPE ($M)</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560008737763718"/>
          <c:y val="0.19710117795370616"/>
          <c:w val="0.54526097521356121"/>
          <c:h val="0.65892947093096865"/>
        </c:manualLayout>
      </c:layout>
      <c:doughnutChart>
        <c:varyColors val="1"/>
        <c:ser>
          <c:idx val="0"/>
          <c:order val="0"/>
          <c:tx>
            <c:v>amount</c:v>
          </c:tx>
          <c:spPr>
            <a:ln w="3175">
              <a:solidFill>
                <a:schemeClr val="tx1"/>
              </a:solidFill>
            </a:ln>
          </c:spPr>
          <c:dPt>
            <c:idx val="0"/>
            <c:bubble3D val="0"/>
            <c:spPr>
              <a:solidFill>
                <a:srgbClr val="003C7C"/>
              </a:solidFill>
              <a:ln w="3175">
                <a:solidFill>
                  <a:schemeClr val="tx1"/>
                </a:solidFill>
              </a:ln>
              <a:effectLst/>
            </c:spPr>
            <c:extLst>
              <c:ext xmlns:c16="http://schemas.microsoft.com/office/drawing/2014/chart" uri="{C3380CC4-5D6E-409C-BE32-E72D297353CC}">
                <c16:uniqueId val="{00000001-58E1-47C7-BBC3-EEC6D66F7284}"/>
              </c:ext>
            </c:extLst>
          </c:dPt>
          <c:dPt>
            <c:idx val="1"/>
            <c:bubble3D val="0"/>
            <c:spPr>
              <a:solidFill>
                <a:schemeClr val="bg1"/>
              </a:solidFill>
              <a:ln w="3175">
                <a:solidFill>
                  <a:schemeClr val="tx1"/>
                </a:solidFill>
              </a:ln>
              <a:effectLst/>
            </c:spPr>
            <c:extLst>
              <c:ext xmlns:c16="http://schemas.microsoft.com/office/drawing/2014/chart" uri="{C3380CC4-5D6E-409C-BE32-E72D297353CC}">
                <c16:uniqueId val="{00000003-58E1-47C7-BBC3-EEC6D66F7284}"/>
              </c:ext>
            </c:extLst>
          </c:dPt>
          <c:dPt>
            <c:idx val="2"/>
            <c:bubble3D val="0"/>
            <c:spPr>
              <a:solidFill>
                <a:schemeClr val="accent3"/>
              </a:solidFill>
              <a:ln w="3175">
                <a:solidFill>
                  <a:schemeClr val="tx1"/>
                </a:solidFill>
              </a:ln>
              <a:effectLst/>
            </c:spPr>
            <c:extLst>
              <c:ext xmlns:c16="http://schemas.microsoft.com/office/drawing/2014/chart" uri="{C3380CC4-5D6E-409C-BE32-E72D297353CC}">
                <c16:uniqueId val="{00000005-58E1-47C7-BBC3-EEC6D66F7284}"/>
              </c:ext>
            </c:extLst>
          </c:dPt>
          <c:dPt>
            <c:idx val="3"/>
            <c:bubble3D val="0"/>
            <c:spPr>
              <a:solidFill>
                <a:srgbClr val="D59E0F"/>
              </a:solidFill>
              <a:ln w="3175">
                <a:solidFill>
                  <a:schemeClr val="tx1"/>
                </a:solidFill>
              </a:ln>
              <a:effectLst/>
            </c:spPr>
            <c:extLst>
              <c:ext xmlns:c16="http://schemas.microsoft.com/office/drawing/2014/chart" uri="{C3380CC4-5D6E-409C-BE32-E72D297353CC}">
                <c16:uniqueId val="{00000007-58E1-47C7-BBC3-EEC6D66F7284}"/>
              </c:ext>
            </c:extLst>
          </c:dPt>
          <c:dLbls>
            <c:dLbl>
              <c:idx val="0"/>
              <c:layout>
                <c:manualLayout>
                  <c:x val="9.335698696496109E-3"/>
                  <c:y val="8.6184836102004923E-3"/>
                </c:manualLayout>
              </c:layout>
              <c:tx>
                <c:rich>
                  <a:bodyPr/>
                  <a:lstStyle/>
                  <a:p>
                    <a:fld id="{156C7923-3AEF-4C2A-9FED-32A6BD1CD2A4}" type="VALUE">
                      <a:rPr lang="en-US">
                        <a:solidFill>
                          <a:schemeClr val="bg1"/>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8E1-47C7-BBC3-EEC6D66F7284}"/>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4"/>
              <c:pt idx="0">
                <c:v>CNIT</c:v>
              </c:pt>
              <c:pt idx="1">
                <c:v>SUT</c:v>
              </c:pt>
              <c:pt idx="2">
                <c:v>PITQ</c:v>
              </c:pt>
              <c:pt idx="3">
                <c:v>PITA</c:v>
              </c:pt>
            </c:strLit>
          </c:cat>
          <c:val>
            <c:numLit>
              <c:formatCode>General</c:formatCode>
              <c:ptCount val="4"/>
              <c:pt idx="0">
                <c:v>293</c:v>
              </c:pt>
              <c:pt idx="1">
                <c:v>177.3</c:v>
              </c:pt>
              <c:pt idx="2">
                <c:v>424</c:v>
              </c:pt>
              <c:pt idx="3">
                <c:v>905</c:v>
              </c:pt>
            </c:numLit>
          </c:val>
          <c:extLst>
            <c:ext xmlns:c16="http://schemas.microsoft.com/office/drawing/2014/chart" uri="{C3380CC4-5D6E-409C-BE32-E72D297353CC}">
              <c16:uniqueId val="{00000008-58E1-47C7-BBC3-EEC6D66F7284}"/>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'26'!$G$5</c:f>
              <c:strCache>
                <c:ptCount val="1"/>
                <c:pt idx="0">
                  <c:v>CASH</c:v>
                </c:pt>
              </c:strCache>
            </c:strRef>
          </c:tx>
          <c:spPr>
            <a:solidFill>
              <a:srgbClr val="003C7C"/>
            </a:solidFill>
            <a:ln>
              <a:noFill/>
            </a:ln>
            <a:effectLst/>
          </c:spPr>
          <c:invertIfNegative val="0"/>
          <c:cat>
            <c:strRef>
              <c:f>'26'!$F$6:$F$25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'26'!$G$6:$G$25</c:f>
              <c:numCache>
                <c:formatCode>#,##0.0</c:formatCode>
                <c:ptCount val="20"/>
                <c:pt idx="0">
                  <c:v>266.79455006999996</c:v>
                </c:pt>
                <c:pt idx="1">
                  <c:v>826.74205513000004</c:v>
                </c:pt>
                <c:pt idx="2">
                  <c:v>856.44200000000001</c:v>
                </c:pt>
                <c:pt idx="3">
                  <c:v>784.37099999999998</c:v>
                </c:pt>
                <c:pt idx="4">
                  <c:v>792.12416871999994</c:v>
                </c:pt>
                <c:pt idx="5">
                  <c:v>778.58198444000016</c:v>
                </c:pt>
                <c:pt idx="6">
                  <c:v>784.05455031000008</c:v>
                </c:pt>
                <c:pt idx="7">
                  <c:v>754.15913305000004</c:v>
                </c:pt>
                <c:pt idx="8">
                  <c:v>976.05634537999993</c:v>
                </c:pt>
                <c:pt idx="9">
                  <c:v>1075.36594034</c:v>
                </c:pt>
                <c:pt idx="10">
                  <c:v>1069.90706439</c:v>
                </c:pt>
                <c:pt idx="11">
                  <c:v>1024.0808912699999</c:v>
                </c:pt>
                <c:pt idx="12">
                  <c:v>976.90757543000018</c:v>
                </c:pt>
                <c:pt idx="13">
                  <c:v>927.20542411999998</c:v>
                </c:pt>
                <c:pt idx="14">
                  <c:v>911.51205987000003</c:v>
                </c:pt>
                <c:pt idx="15">
                  <c:v>1261.5723366499999</c:v>
                </c:pt>
                <c:pt idx="16">
                  <c:v>1198.2515895700001</c:v>
                </c:pt>
                <c:pt idx="17">
                  <c:v>1118.7639999999999</c:v>
                </c:pt>
                <c:pt idx="18">
                  <c:v>924.34136035999995</c:v>
                </c:pt>
                <c:pt idx="19" formatCode="0.0">
                  <c:v>964.20054816000004</c:v>
                </c:pt>
              </c:numCache>
            </c:numRef>
          </c:val>
          <c:extLst>
            <c:ext xmlns:c16="http://schemas.microsoft.com/office/drawing/2014/chart" uri="{C3380CC4-5D6E-409C-BE32-E72D297353CC}">
              <c16:uniqueId val="{00000000-34AF-4A94-B7B5-3F63CA6D31F1}"/>
            </c:ext>
          </c:extLst>
        </c:ser>
        <c:ser>
          <c:idx val="1"/>
          <c:order val="1"/>
          <c:tx>
            <c:strRef>
              <c:f>'26'!$H$5</c:f>
              <c:strCache>
                <c:ptCount val="1"/>
                <c:pt idx="0">
                  <c:v>TRANSFERS</c:v>
                </c:pt>
              </c:strCache>
            </c:strRef>
          </c:tx>
          <c:spPr>
            <a:solidFill>
              <a:srgbClr val="D59E0F"/>
            </a:solidFill>
            <a:ln>
              <a:noFill/>
            </a:ln>
            <a:effectLst/>
          </c:spPr>
          <c:invertIfNegative val="0"/>
          <c:cat>
            <c:strRef>
              <c:f>'26'!$F$6:$F$25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'26'!$H$6:$H$25</c:f>
              <c:numCache>
                <c:formatCode>#,##0.0</c:formatCode>
                <c:ptCount val="20"/>
                <c:pt idx="0">
                  <c:v>51.209499999999998</c:v>
                </c:pt>
                <c:pt idx="1">
                  <c:v>51.215000000000003</c:v>
                </c:pt>
                <c:pt idx="2">
                  <c:v>124.95490000000001</c:v>
                </c:pt>
                <c:pt idx="3">
                  <c:v>246.36399999999998</c:v>
                </c:pt>
                <c:pt idx="4">
                  <c:v>241.44599999999997</c:v>
                </c:pt>
                <c:pt idx="5">
                  <c:v>240.21199999999999</c:v>
                </c:pt>
                <c:pt idx="6">
                  <c:v>242.03899999999999</c:v>
                </c:pt>
                <c:pt idx="7">
                  <c:v>236.41399999999999</c:v>
                </c:pt>
                <c:pt idx="8">
                  <c:v>114.881</c:v>
                </c:pt>
                <c:pt idx="9">
                  <c:v>51.215000000000003</c:v>
                </c:pt>
                <c:pt idx="10">
                  <c:v>51.215000000000003</c:v>
                </c:pt>
                <c:pt idx="11">
                  <c:v>51.215000000000003</c:v>
                </c:pt>
                <c:pt idx="12">
                  <c:v>51.215000000000003</c:v>
                </c:pt>
                <c:pt idx="13">
                  <c:v>51.215000000000003</c:v>
                </c:pt>
                <c:pt idx="14">
                  <c:v>51.215000000000003</c:v>
                </c:pt>
                <c:pt idx="15">
                  <c:v>56.215000000000003</c:v>
                </c:pt>
                <c:pt idx="16">
                  <c:v>66.814999999999998</c:v>
                </c:pt>
                <c:pt idx="17">
                  <c:v>70.114999999999995</c:v>
                </c:pt>
                <c:pt idx="18">
                  <c:v>189.71979358999999</c:v>
                </c:pt>
                <c:pt idx="19" formatCode="0.0">
                  <c:v>195.27407382000001</c:v>
                </c:pt>
              </c:numCache>
            </c:numRef>
          </c:val>
          <c:extLst>
            <c:ext xmlns:c16="http://schemas.microsoft.com/office/drawing/2014/chart" uri="{C3380CC4-5D6E-409C-BE32-E72D297353CC}">
              <c16:uniqueId val="{00000001-34AF-4A94-B7B5-3F63CA6D31F1}"/>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40668706033064239"/>
          <c:y val="0.12160345312376301"/>
          <c:w val="0.1828856666408985"/>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 BY TYPE</a:t>
            </a:r>
          </a:p>
        </c:rich>
      </c:tx>
      <c:layout>
        <c:manualLayout>
          <c:xMode val="edge"/>
          <c:yMode val="edge"/>
          <c:x val="0.4172983579364718"/>
          <c:y val="9.4316700272004429E-3"/>
        </c:manualLayout>
      </c:layout>
      <c:overlay val="0"/>
      <c:spPr>
        <a:noFill/>
        <a:ln>
          <a:noFill/>
        </a:ln>
        <a:effectLst/>
      </c:spPr>
    </c:title>
    <c:autoTitleDeleted val="0"/>
    <c:plotArea>
      <c:layout>
        <c:manualLayout>
          <c:layoutTarget val="inner"/>
          <c:xMode val="edge"/>
          <c:yMode val="edge"/>
          <c:x val="0.14357485949605522"/>
          <c:y val="0.11753709108039817"/>
          <c:w val="0.83644346618750165"/>
          <c:h val="0.74580299880220569"/>
        </c:manualLayout>
      </c:layout>
      <c:barChart>
        <c:barDir val="col"/>
        <c:grouping val="stacked"/>
        <c:varyColors val="0"/>
        <c:ser>
          <c:idx val="0"/>
          <c:order val="0"/>
          <c:tx>
            <c:strRef>
              <c:f>'27'!$D$5</c:f>
              <c:strCache>
                <c:ptCount val="1"/>
                <c:pt idx="0">
                  <c:v>SMOKELESS</c:v>
                </c:pt>
              </c:strCache>
            </c:strRef>
          </c:tx>
          <c:spPr>
            <a:solidFill>
              <a:srgbClr val="003C7C"/>
            </a:solidFill>
            <a:ln>
              <a:solidFill>
                <a:schemeClr val="tx1"/>
              </a:solidFill>
            </a:ln>
            <a:effectLst/>
          </c:spPr>
          <c:invertIfNegative val="0"/>
          <c:cat>
            <c:strRef>
              <c:f>'27'!$C$6:$C$10</c:f>
              <c:strCache>
                <c:ptCount val="5"/>
                <c:pt idx="0">
                  <c:v>2016-17</c:v>
                </c:pt>
                <c:pt idx="1">
                  <c:v>2017-18</c:v>
                </c:pt>
                <c:pt idx="2">
                  <c:v>2018-19</c:v>
                </c:pt>
                <c:pt idx="3">
                  <c:v>2019-20</c:v>
                </c:pt>
                <c:pt idx="4">
                  <c:v>2020-21</c:v>
                </c:pt>
              </c:strCache>
            </c:strRef>
          </c:cat>
          <c:val>
            <c:numRef>
              <c:f>'27'!$D$6:$D$10</c:f>
              <c:numCache>
                <c:formatCode>#,##0.0</c:formatCode>
                <c:ptCount val="5"/>
                <c:pt idx="0">
                  <c:v>43.630620071757633</c:v>
                </c:pt>
                <c:pt idx="1">
                  <c:v>69.320714523821934</c:v>
                </c:pt>
                <c:pt idx="2">
                  <c:v>65.756498297345118</c:v>
                </c:pt>
                <c:pt idx="3">
                  <c:v>62.170134948645043</c:v>
                </c:pt>
                <c:pt idx="4">
                  <c:v>63.145590207109194</c:v>
                </c:pt>
              </c:numCache>
            </c:numRef>
          </c:val>
          <c:extLst>
            <c:ext xmlns:c16="http://schemas.microsoft.com/office/drawing/2014/chart" uri="{C3380CC4-5D6E-409C-BE32-E72D297353CC}">
              <c16:uniqueId val="{00000000-8CB3-4336-B8AD-E72C1628D0DD}"/>
            </c:ext>
          </c:extLst>
        </c:ser>
        <c:ser>
          <c:idx val="1"/>
          <c:order val="1"/>
          <c:tx>
            <c:strRef>
              <c:f>'27'!$E$5</c:f>
              <c:strCache>
                <c:ptCount val="1"/>
                <c:pt idx="0">
                  <c:v>RYO/PIPE</c:v>
                </c:pt>
              </c:strCache>
            </c:strRef>
          </c:tx>
          <c:spPr>
            <a:solidFill>
              <a:srgbClr val="D59E0F"/>
            </a:solidFill>
            <a:ln>
              <a:solidFill>
                <a:schemeClr val="tx1"/>
              </a:solidFill>
            </a:ln>
            <a:effectLst/>
          </c:spPr>
          <c:invertIfNegative val="0"/>
          <c:cat>
            <c:strRef>
              <c:f>'27'!$C$6:$C$10</c:f>
              <c:strCache>
                <c:ptCount val="5"/>
                <c:pt idx="0">
                  <c:v>2016-17</c:v>
                </c:pt>
                <c:pt idx="1">
                  <c:v>2017-18</c:v>
                </c:pt>
                <c:pt idx="2">
                  <c:v>2018-19</c:v>
                </c:pt>
                <c:pt idx="3">
                  <c:v>2019-20</c:v>
                </c:pt>
                <c:pt idx="4">
                  <c:v>2020-21</c:v>
                </c:pt>
              </c:strCache>
            </c:strRef>
          </c:cat>
          <c:val>
            <c:numRef>
              <c:f>'27'!$E$6:$E$10</c:f>
              <c:numCache>
                <c:formatCode>#,##0.0</c:formatCode>
                <c:ptCount val="5"/>
                <c:pt idx="0">
                  <c:v>15.170679126475214</c:v>
                </c:pt>
                <c:pt idx="1">
                  <c:v>24.225807172599083</c:v>
                </c:pt>
                <c:pt idx="2">
                  <c:v>21.648780183756237</c:v>
                </c:pt>
                <c:pt idx="3">
                  <c:v>19.269368431917293</c:v>
                </c:pt>
                <c:pt idx="4">
                  <c:v>16.147228509683103</c:v>
                </c:pt>
              </c:numCache>
            </c:numRef>
          </c:val>
          <c:extLst>
            <c:ext xmlns:c16="http://schemas.microsoft.com/office/drawing/2014/chart" uri="{C3380CC4-5D6E-409C-BE32-E72D297353CC}">
              <c16:uniqueId val="{00000001-8CB3-4336-B8AD-E72C1628D0DD}"/>
            </c:ext>
          </c:extLst>
        </c:ser>
        <c:ser>
          <c:idx val="2"/>
          <c:order val="2"/>
          <c:tx>
            <c:strRef>
              <c:f>'27'!$F$5</c:f>
              <c:strCache>
                <c:ptCount val="1"/>
                <c:pt idx="0">
                  <c:v>E-CIGARETTES</c:v>
                </c:pt>
              </c:strCache>
            </c:strRef>
          </c:tx>
          <c:spPr>
            <a:solidFill>
              <a:srgbClr val="BFBFBF"/>
            </a:solidFill>
            <a:ln>
              <a:solidFill>
                <a:schemeClr val="tx1"/>
              </a:solidFill>
            </a:ln>
            <a:effectLst/>
          </c:spPr>
          <c:invertIfNegative val="0"/>
          <c:dPt>
            <c:idx val="0"/>
            <c:invertIfNegative val="0"/>
            <c:bubble3D val="0"/>
            <c:extLst>
              <c:ext xmlns:c16="http://schemas.microsoft.com/office/drawing/2014/chart" uri="{C3380CC4-5D6E-409C-BE32-E72D297353CC}">
                <c16:uniqueId val="{00000002-8CB3-4336-B8AD-E72C1628D0DD}"/>
              </c:ext>
            </c:extLst>
          </c:dPt>
          <c:dPt>
            <c:idx val="1"/>
            <c:invertIfNegative val="0"/>
            <c:bubble3D val="0"/>
            <c:extLst>
              <c:ext xmlns:c16="http://schemas.microsoft.com/office/drawing/2014/chart" uri="{C3380CC4-5D6E-409C-BE32-E72D297353CC}">
                <c16:uniqueId val="{00000003-8CB3-4336-B8AD-E72C1628D0DD}"/>
              </c:ext>
            </c:extLst>
          </c:dPt>
          <c:dPt>
            <c:idx val="2"/>
            <c:invertIfNegative val="0"/>
            <c:bubble3D val="0"/>
            <c:extLst>
              <c:ext xmlns:c16="http://schemas.microsoft.com/office/drawing/2014/chart" uri="{C3380CC4-5D6E-409C-BE32-E72D297353CC}">
                <c16:uniqueId val="{00000004-8CB3-4336-B8AD-E72C1628D0DD}"/>
              </c:ext>
            </c:extLst>
          </c:dPt>
          <c:cat>
            <c:strRef>
              <c:f>'27'!$C$6:$C$10</c:f>
              <c:strCache>
                <c:ptCount val="5"/>
                <c:pt idx="0">
                  <c:v>2016-17</c:v>
                </c:pt>
                <c:pt idx="1">
                  <c:v>2017-18</c:v>
                </c:pt>
                <c:pt idx="2">
                  <c:v>2018-19</c:v>
                </c:pt>
                <c:pt idx="3">
                  <c:v>2019-20</c:v>
                </c:pt>
                <c:pt idx="4">
                  <c:v>2020-21</c:v>
                </c:pt>
              </c:strCache>
            </c:strRef>
          </c:cat>
          <c:val>
            <c:numRef>
              <c:f>'27'!$F$6:$F$10</c:f>
              <c:numCache>
                <c:formatCode>#,##0.0</c:formatCode>
                <c:ptCount val="5"/>
                <c:pt idx="0">
                  <c:v>11.999700689935377</c:v>
                </c:pt>
                <c:pt idx="1">
                  <c:v>25.573479744588084</c:v>
                </c:pt>
                <c:pt idx="2">
                  <c:v>42.524725201976082</c:v>
                </c:pt>
                <c:pt idx="3">
                  <c:v>45.834706942629232</c:v>
                </c:pt>
                <c:pt idx="4">
                  <c:v>55.600606015200604</c:v>
                </c:pt>
              </c:numCache>
            </c:numRef>
          </c:val>
          <c:extLst>
            <c:ext xmlns:c16="http://schemas.microsoft.com/office/drawing/2014/chart" uri="{C3380CC4-5D6E-409C-BE32-E72D297353CC}">
              <c16:uniqueId val="{00000005-8CB3-4336-B8AD-E72C1628D0DD}"/>
            </c:ext>
          </c:extLst>
        </c:ser>
        <c:ser>
          <c:idx val="3"/>
          <c:order val="3"/>
          <c:tx>
            <c:strRef>
              <c:f>'27'!$G$5</c:f>
              <c:strCache>
                <c:ptCount val="1"/>
                <c:pt idx="0">
                  <c:v>FLOOR</c:v>
                </c:pt>
              </c:strCache>
            </c:strRef>
          </c:tx>
          <c:spPr>
            <a:solidFill>
              <a:schemeClr val="bg1"/>
            </a:solidFill>
            <a:ln>
              <a:solidFill>
                <a:schemeClr val="tx1"/>
              </a:solidFill>
            </a:ln>
            <a:effectLst/>
          </c:spPr>
          <c:invertIfNegative val="0"/>
          <c:cat>
            <c:strRef>
              <c:f>'27'!$C$6:$C$10</c:f>
              <c:strCache>
                <c:ptCount val="5"/>
                <c:pt idx="0">
                  <c:v>2016-17</c:v>
                </c:pt>
                <c:pt idx="1">
                  <c:v>2017-18</c:v>
                </c:pt>
                <c:pt idx="2">
                  <c:v>2018-19</c:v>
                </c:pt>
                <c:pt idx="3">
                  <c:v>2019-20</c:v>
                </c:pt>
                <c:pt idx="4">
                  <c:v>2020-21</c:v>
                </c:pt>
              </c:strCache>
            </c:strRef>
          </c:cat>
          <c:val>
            <c:numRef>
              <c:f>'27'!$G$6:$G$10</c:f>
              <c:numCache>
                <c:formatCode>#,##0.0</c:formatCode>
                <c:ptCount val="5"/>
                <c:pt idx="0">
                  <c:v>13.1</c:v>
                </c:pt>
                <c:pt idx="1">
                  <c:v>0</c:v>
                </c:pt>
                <c:pt idx="2">
                  <c:v>0</c:v>
                </c:pt>
                <c:pt idx="3">
                  <c:v>0</c:v>
                </c:pt>
                <c:pt idx="4">
                  <c:v>0</c:v>
                </c:pt>
              </c:numCache>
            </c:numRef>
          </c:val>
          <c:extLst>
            <c:ext xmlns:c16="http://schemas.microsoft.com/office/drawing/2014/chart" uri="{C3380CC4-5D6E-409C-BE32-E72D297353CC}">
              <c16:uniqueId val="{00000006-8CB3-4336-B8AD-E72C1628D0DD}"/>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5836026281"/>
              <c:y val="0.9307455447481991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100"/>
        <c:noMultiLvlLbl val="0"/>
      </c:catAx>
      <c:valAx>
        <c:axId val="5060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aseline="0"/>
                  <a:t>Millions of Dollars</a:t>
                </a:r>
              </a:p>
            </c:rich>
          </c:tx>
          <c:layout>
            <c:manualLayout>
              <c:xMode val="edge"/>
              <c:yMode val="edge"/>
              <c:x val="2.5391090585458374E-2"/>
              <c:y val="0.2937302840535086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503940175510451"/>
          <c:y val="0.11137216692864671"/>
          <c:w val="0.24335866710017742"/>
          <c:h val="0.20626521972152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0698618511009477"/>
          <c:y val="1.839084369313447E-2"/>
        </c:manualLayout>
      </c:layout>
      <c:overlay val="0"/>
      <c:spPr>
        <a:noFill/>
        <a:ln>
          <a:noFill/>
        </a:ln>
        <a:effectLst/>
      </c:spPr>
    </c:title>
    <c:autoTitleDeleted val="0"/>
    <c:plotArea>
      <c:layout>
        <c:manualLayout>
          <c:layoutTarget val="inner"/>
          <c:xMode val="edge"/>
          <c:yMode val="edge"/>
          <c:x val="9.5012124843090268E-2"/>
          <c:y val="0.11140522875816995"/>
          <c:w val="0.87983068013237475"/>
          <c:h val="0.69957018871561139"/>
        </c:manualLayout>
      </c:layout>
      <c:barChart>
        <c:barDir val="col"/>
        <c:grouping val="clustered"/>
        <c:varyColors val="0"/>
        <c:ser>
          <c:idx val="0"/>
          <c:order val="0"/>
          <c:tx>
            <c:strRef>
              <c:f>'28'!$D$5</c:f>
              <c:strCache>
                <c:ptCount val="1"/>
                <c:pt idx="0">
                  <c:v>LIQUOR TAX</c:v>
                </c:pt>
              </c:strCache>
            </c:strRef>
          </c:tx>
          <c:spPr>
            <a:solidFill>
              <a:srgbClr val="003C7C"/>
            </a:solidFill>
            <a:ln>
              <a:solidFill>
                <a:schemeClr val="tx1"/>
              </a:solidFill>
            </a:ln>
            <a:effectLst/>
          </c:spPr>
          <c:invertIfNegative val="0"/>
          <c:cat>
            <c:strRef>
              <c:f>'28'!$C$6:$C$25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'28'!$D$6:$D$25</c:f>
              <c:numCache>
                <c:formatCode>#,##0.0</c:formatCode>
                <c:ptCount val="20"/>
                <c:pt idx="0">
                  <c:v>170.76864436</c:v>
                </c:pt>
                <c:pt idx="1">
                  <c:v>193.18085117000001</c:v>
                </c:pt>
                <c:pt idx="2">
                  <c:v>195.179</c:v>
                </c:pt>
                <c:pt idx="3">
                  <c:v>212.50118046000003</c:v>
                </c:pt>
                <c:pt idx="4">
                  <c:v>223.03573250999995</c:v>
                </c:pt>
                <c:pt idx="5">
                  <c:v>239.49370676000007</c:v>
                </c:pt>
                <c:pt idx="6">
                  <c:v>251.13845521999997</c:v>
                </c:pt>
                <c:pt idx="7">
                  <c:v>266.53995741</c:v>
                </c:pt>
                <c:pt idx="8">
                  <c:v>271.01502834000001</c:v>
                </c:pt>
                <c:pt idx="9">
                  <c:v>281.74608390999998</c:v>
                </c:pt>
                <c:pt idx="10">
                  <c:v>298.14419937000002</c:v>
                </c:pt>
                <c:pt idx="11">
                  <c:v>311.24779157999996</c:v>
                </c:pt>
                <c:pt idx="12">
                  <c:v>320.91157974000004</c:v>
                </c:pt>
                <c:pt idx="13">
                  <c:v>334.41369459000003</c:v>
                </c:pt>
                <c:pt idx="14">
                  <c:v>348.05577210999996</c:v>
                </c:pt>
                <c:pt idx="15">
                  <c:v>361.85631699999993</c:v>
                </c:pt>
                <c:pt idx="16">
                  <c:v>371.50751534999995</c:v>
                </c:pt>
                <c:pt idx="17">
                  <c:v>381.87599999999998</c:v>
                </c:pt>
                <c:pt idx="18">
                  <c:v>365.70746753000009</c:v>
                </c:pt>
                <c:pt idx="19">
                  <c:v>415.83937125</c:v>
                </c:pt>
              </c:numCache>
            </c:numRef>
          </c:val>
          <c:extLst>
            <c:ext xmlns:c16="http://schemas.microsoft.com/office/drawing/2014/chart" uri="{C3380CC4-5D6E-409C-BE32-E72D297353CC}">
              <c16:uniqueId val="{00000000-5F40-4159-B409-1BF074F36DD8}"/>
            </c:ext>
          </c:extLst>
        </c:ser>
        <c:ser>
          <c:idx val="1"/>
          <c:order val="1"/>
          <c:tx>
            <c:strRef>
              <c:f>'28'!$E$5</c:f>
              <c:strCache>
                <c:ptCount val="1"/>
                <c:pt idx="0">
                  <c:v>SUT</c:v>
                </c:pt>
              </c:strCache>
            </c:strRef>
          </c:tx>
          <c:spPr>
            <a:solidFill>
              <a:srgbClr val="D59E0F"/>
            </a:solidFill>
            <a:ln>
              <a:solidFill>
                <a:schemeClr val="tx1"/>
              </a:solidFill>
            </a:ln>
            <a:effectLst/>
          </c:spPr>
          <c:invertIfNegative val="0"/>
          <c:cat>
            <c:strRef>
              <c:f>'28'!$C$6:$C$25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'28'!$E$6:$E$25</c:f>
              <c:numCache>
                <c:formatCode>#,##0.0</c:formatCode>
                <c:ptCount val="20"/>
                <c:pt idx="0">
                  <c:v>66.331539199999995</c:v>
                </c:pt>
                <c:pt idx="1">
                  <c:v>75.295555440000001</c:v>
                </c:pt>
                <c:pt idx="2">
                  <c:v>75.947878180000018</c:v>
                </c:pt>
                <c:pt idx="3">
                  <c:v>83.015205899999998</c:v>
                </c:pt>
                <c:pt idx="4">
                  <c:v>80.4869123</c:v>
                </c:pt>
                <c:pt idx="5">
                  <c:v>97.639968599999989</c:v>
                </c:pt>
                <c:pt idx="6">
                  <c:v>102.29078877000001</c:v>
                </c:pt>
                <c:pt idx="7">
                  <c:v>108.52410052999998</c:v>
                </c:pt>
                <c:pt idx="8">
                  <c:v>112.08529061999999</c:v>
                </c:pt>
                <c:pt idx="9">
                  <c:v>117.03844997000002</c:v>
                </c:pt>
                <c:pt idx="10">
                  <c:v>123.86926423999999</c:v>
                </c:pt>
                <c:pt idx="11">
                  <c:v>129.23559244999998</c:v>
                </c:pt>
                <c:pt idx="12">
                  <c:v>133.15015979999998</c:v>
                </c:pt>
                <c:pt idx="13">
                  <c:v>138.68653861000001</c:v>
                </c:pt>
                <c:pt idx="14">
                  <c:v>136.12799999999999</c:v>
                </c:pt>
                <c:pt idx="15">
                  <c:v>141.40199999999999</c:v>
                </c:pt>
                <c:pt idx="16">
                  <c:v>145.44800000000001</c:v>
                </c:pt>
                <c:pt idx="17">
                  <c:v>150.4</c:v>
                </c:pt>
                <c:pt idx="18">
                  <c:v>144.5455</c:v>
                </c:pt>
                <c:pt idx="19">
                  <c:v>161.61019999999999</c:v>
                </c:pt>
              </c:numCache>
            </c:numRef>
          </c:val>
          <c:extLst>
            <c:ext xmlns:c16="http://schemas.microsoft.com/office/drawing/2014/chart" uri="{C3380CC4-5D6E-409C-BE32-E72D297353CC}">
              <c16:uniqueId val="{00000001-5F40-4159-B409-1BF074F36DD8}"/>
            </c:ext>
          </c:extLst>
        </c:ser>
        <c:ser>
          <c:idx val="2"/>
          <c:order val="2"/>
          <c:tx>
            <c:strRef>
              <c:f>'28'!$F$5</c:f>
              <c:strCache>
                <c:ptCount val="1"/>
                <c:pt idx="0">
                  <c:v>PROFITS</c:v>
                </c:pt>
              </c:strCache>
            </c:strRef>
          </c:tx>
          <c:spPr>
            <a:solidFill>
              <a:srgbClr val="BFBFBF"/>
            </a:solidFill>
            <a:ln>
              <a:solidFill>
                <a:schemeClr val="tx1"/>
              </a:solidFill>
            </a:ln>
            <a:effectLst/>
          </c:spPr>
          <c:invertIfNegative val="0"/>
          <c:cat>
            <c:strRef>
              <c:f>'28'!$C$6:$C$25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'28'!$F$6:$F$25</c:f>
              <c:numCache>
                <c:formatCode>#,##0.0</c:formatCode>
                <c:ptCount val="20"/>
                <c:pt idx="0">
                  <c:v>120</c:v>
                </c:pt>
                <c:pt idx="1">
                  <c:v>155</c:v>
                </c:pt>
                <c:pt idx="2">
                  <c:v>50</c:v>
                </c:pt>
                <c:pt idx="3">
                  <c:v>54.9</c:v>
                </c:pt>
                <c:pt idx="4">
                  <c:v>80</c:v>
                </c:pt>
                <c:pt idx="5">
                  <c:v>150</c:v>
                </c:pt>
                <c:pt idx="6">
                  <c:v>80</c:v>
                </c:pt>
                <c:pt idx="7">
                  <c:v>125</c:v>
                </c:pt>
                <c:pt idx="8">
                  <c:v>105</c:v>
                </c:pt>
                <c:pt idx="9">
                  <c:v>105</c:v>
                </c:pt>
                <c:pt idx="10">
                  <c:v>80</c:v>
                </c:pt>
                <c:pt idx="11">
                  <c:v>80</c:v>
                </c:pt>
                <c:pt idx="12">
                  <c:v>80</c:v>
                </c:pt>
                <c:pt idx="13">
                  <c:v>80</c:v>
                </c:pt>
                <c:pt idx="14">
                  <c:v>0</c:v>
                </c:pt>
                <c:pt idx="15">
                  <c:v>216.4</c:v>
                </c:pt>
                <c:pt idx="16">
                  <c:v>185.1</c:v>
                </c:pt>
                <c:pt idx="17">
                  <c:v>185.1</c:v>
                </c:pt>
                <c:pt idx="18">
                  <c:v>185.1</c:v>
                </c:pt>
                <c:pt idx="19">
                  <c:v>185.1</c:v>
                </c:pt>
              </c:numCache>
            </c:numRef>
          </c:val>
          <c:extLst>
            <c:ext xmlns:c16="http://schemas.microsoft.com/office/drawing/2014/chart" uri="{C3380CC4-5D6E-409C-BE32-E72D297353CC}">
              <c16:uniqueId val="{00000002-5F40-4159-B409-1BF074F36DD8}"/>
            </c:ext>
          </c:extLst>
        </c:ser>
        <c:dLbls>
          <c:showLegendKey val="0"/>
          <c:showVal val="0"/>
          <c:showCatName val="0"/>
          <c:showSerName val="0"/>
          <c:showPercent val="0"/>
          <c:showBubbleSize val="0"/>
        </c:dLbls>
        <c:gapWidth val="64"/>
        <c:overlap val="-27"/>
        <c:axId val="552849776"/>
        <c:axId val="552850432"/>
      </c:barChart>
      <c:catAx>
        <c:axId val="552849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50711050340264363"/>
              <c:y val="0.9259443433501698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50432"/>
        <c:crosses val="autoZero"/>
        <c:auto val="1"/>
        <c:lblAlgn val="ctr"/>
        <c:lblOffset val="100"/>
        <c:noMultiLvlLbl val="0"/>
      </c:catAx>
      <c:valAx>
        <c:axId val="55285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 of Dollars</a:t>
                </a:r>
              </a:p>
            </c:rich>
          </c:tx>
          <c:layout>
            <c:manualLayout>
              <c:xMode val="edge"/>
              <c:yMode val="edge"/>
              <c:x val="8.9649663357297734E-3"/>
              <c:y val="0.3306551475881929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49776"/>
        <c:crosses val="autoZero"/>
        <c:crossBetween val="between"/>
      </c:valAx>
    </c:plotArea>
    <c:legend>
      <c:legendPos val="t"/>
      <c:layout>
        <c:manualLayout>
          <c:xMode val="edge"/>
          <c:yMode val="edge"/>
          <c:x val="0.3729679224228708"/>
          <c:y val="0.12408927285817137"/>
          <c:w val="0.28600028289876933"/>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 BY SOURCE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stacked"/>
        <c:varyColors val="0"/>
        <c:ser>
          <c:idx val="2"/>
          <c:order val="0"/>
          <c:tx>
            <c:strRef>
              <c:f>'29'!$F$5</c:f>
              <c:strCache>
                <c:ptCount val="1"/>
                <c:pt idx="0">
                  <c:v>WITHHOLDING</c:v>
                </c:pt>
              </c:strCache>
            </c:strRef>
          </c:tx>
          <c:spPr>
            <a:solidFill>
              <a:srgbClr val="003C7C"/>
            </a:solidFill>
            <a:ln>
              <a:solidFill>
                <a:schemeClr val="tx1"/>
              </a:solidFill>
            </a:ln>
            <a:effectLst/>
          </c:spPr>
          <c:invertIfNegative val="0"/>
          <c:cat>
            <c:strRef>
              <c:f>'29'!$E$6:$E$25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'29'!$F$6:$F$25</c:f>
              <c:numCache>
                <c:formatCode>#,##0.0</c:formatCode>
                <c:ptCount val="20"/>
                <c:pt idx="0">
                  <c:v>5585.4560618999994</c:v>
                </c:pt>
                <c:pt idx="1">
                  <c:v>5693.2091676799992</c:v>
                </c:pt>
                <c:pt idx="2">
                  <c:v>6124.4788594199999</c:v>
                </c:pt>
                <c:pt idx="3">
                  <c:v>6737.6360000000004</c:v>
                </c:pt>
                <c:pt idx="4">
                  <c:v>7094.3530000000001</c:v>
                </c:pt>
                <c:pt idx="5">
                  <c:v>7528.6909999999998</c:v>
                </c:pt>
                <c:pt idx="6">
                  <c:v>7810.9380000000001</c:v>
                </c:pt>
                <c:pt idx="7">
                  <c:v>7798.5870230300006</c:v>
                </c:pt>
                <c:pt idx="8">
                  <c:v>7851.7112468699997</c:v>
                </c:pt>
                <c:pt idx="9">
                  <c:v>8013.4549097199997</c:v>
                </c:pt>
                <c:pt idx="10">
                  <c:v>8296.3282122500004</c:v>
                </c:pt>
                <c:pt idx="11">
                  <c:v>8522.9036079399993</c:v>
                </c:pt>
                <c:pt idx="12">
                  <c:v>8743.8199172900004</c:v>
                </c:pt>
                <c:pt idx="13">
                  <c:v>9071.716856179999</c:v>
                </c:pt>
                <c:pt idx="14">
                  <c:v>9390.9765506299991</c:v>
                </c:pt>
                <c:pt idx="15">
                  <c:v>9614.4555015999995</c:v>
                </c:pt>
                <c:pt idx="16">
                  <c:v>10036.509826119998</c:v>
                </c:pt>
                <c:pt idx="17">
                  <c:v>10443.898793389999</c:v>
                </c:pt>
                <c:pt idx="18">
                  <c:v>10542.75790452</c:v>
                </c:pt>
                <c:pt idx="19">
                  <c:v>10837.97770487</c:v>
                </c:pt>
              </c:numCache>
            </c:numRef>
          </c:val>
          <c:extLst>
            <c:ext xmlns:c16="http://schemas.microsoft.com/office/drawing/2014/chart" uri="{C3380CC4-5D6E-409C-BE32-E72D297353CC}">
              <c16:uniqueId val="{00000000-01F3-4E17-9532-B1DB46C9F6F9}"/>
            </c:ext>
          </c:extLst>
        </c:ser>
        <c:ser>
          <c:idx val="0"/>
          <c:order val="1"/>
          <c:tx>
            <c:strRef>
              <c:f>'29'!$G$5</c:f>
              <c:strCache>
                <c:ptCount val="1"/>
                <c:pt idx="0">
                  <c:v>ESTIMATED</c:v>
                </c:pt>
              </c:strCache>
            </c:strRef>
          </c:tx>
          <c:spPr>
            <a:solidFill>
              <a:srgbClr val="D59E0F"/>
            </a:solidFill>
            <a:ln>
              <a:solidFill>
                <a:schemeClr val="tx1"/>
              </a:solidFill>
            </a:ln>
            <a:effectLst/>
          </c:spPr>
          <c:invertIfNegative val="0"/>
          <c:cat>
            <c:strRef>
              <c:f>'29'!$E$6:$E$25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'29'!$G$6:$G$25</c:f>
              <c:numCache>
                <c:formatCode>#,##0.0</c:formatCode>
                <c:ptCount val="20"/>
                <c:pt idx="0">
                  <c:v>902.01563782000005</c:v>
                </c:pt>
                <c:pt idx="1">
                  <c:v>807.89963595999996</c:v>
                </c:pt>
                <c:pt idx="2">
                  <c:v>928.40940139999998</c:v>
                </c:pt>
                <c:pt idx="3">
                  <c:v>1092.56</c:v>
                </c:pt>
                <c:pt idx="4">
                  <c:v>1337.0609999999999</c:v>
                </c:pt>
                <c:pt idx="5">
                  <c:v>1484.7829999999999</c:v>
                </c:pt>
                <c:pt idx="6">
                  <c:v>1695.9390000000001</c:v>
                </c:pt>
                <c:pt idx="7">
                  <c:v>1392.1475844700001</c:v>
                </c:pt>
                <c:pt idx="8">
                  <c:v>1185.9579794600002</c:v>
                </c:pt>
                <c:pt idx="9">
                  <c:v>1380.5340927700001</c:v>
                </c:pt>
                <c:pt idx="10">
                  <c:v>1381.9242497600001</c:v>
                </c:pt>
                <c:pt idx="11">
                  <c:v>1493.6145005799997</c:v>
                </c:pt>
                <c:pt idx="12">
                  <c:v>1493.34319074</c:v>
                </c:pt>
                <c:pt idx="13">
                  <c:v>1641.6953279699999</c:v>
                </c:pt>
                <c:pt idx="14">
                  <c:v>1773.1138418700004</c:v>
                </c:pt>
                <c:pt idx="15">
                  <c:v>1735.6534345799996</c:v>
                </c:pt>
                <c:pt idx="16">
                  <c:v>2019.8918534799996</c:v>
                </c:pt>
                <c:pt idx="17">
                  <c:v>1922.3985888499994</c:v>
                </c:pt>
                <c:pt idx="18">
                  <c:v>1528.5598033199999</c:v>
                </c:pt>
                <c:pt idx="19">
                  <c:v>2559.3316967199999</c:v>
                </c:pt>
              </c:numCache>
            </c:numRef>
          </c:val>
          <c:extLst>
            <c:ext xmlns:c16="http://schemas.microsoft.com/office/drawing/2014/chart" uri="{C3380CC4-5D6E-409C-BE32-E72D297353CC}">
              <c16:uniqueId val="{00000001-01F3-4E17-9532-B1DB46C9F6F9}"/>
            </c:ext>
          </c:extLst>
        </c:ser>
        <c:ser>
          <c:idx val="1"/>
          <c:order val="2"/>
          <c:tx>
            <c:strRef>
              <c:f>'29'!$H$5</c:f>
              <c:strCache>
                <c:ptCount val="1"/>
                <c:pt idx="0">
                  <c:v>ANNUAL</c:v>
                </c:pt>
              </c:strCache>
            </c:strRef>
          </c:tx>
          <c:spPr>
            <a:solidFill>
              <a:srgbClr val="BFBFBF"/>
            </a:solidFill>
            <a:ln>
              <a:solidFill>
                <a:schemeClr val="tx1"/>
              </a:solidFill>
            </a:ln>
            <a:effectLst/>
          </c:spPr>
          <c:invertIfNegative val="0"/>
          <c:cat>
            <c:strRef>
              <c:f>'29'!$E$6:$E$25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'29'!$H$6:$H$25</c:f>
              <c:numCache>
                <c:formatCode>#,##0.0</c:formatCode>
                <c:ptCount val="20"/>
                <c:pt idx="0">
                  <c:v>651.19659071000001</c:v>
                </c:pt>
                <c:pt idx="1">
                  <c:v>604.77593911999998</c:v>
                </c:pt>
                <c:pt idx="2">
                  <c:v>680.91532632000008</c:v>
                </c:pt>
                <c:pt idx="3">
                  <c:v>916.596</c:v>
                </c:pt>
                <c:pt idx="4">
                  <c:v>1092.7249999999999</c:v>
                </c:pt>
                <c:pt idx="5">
                  <c:v>1248.145</c:v>
                </c:pt>
                <c:pt idx="6">
                  <c:v>1400.864</c:v>
                </c:pt>
                <c:pt idx="7">
                  <c:v>1007.9117859599999</c:v>
                </c:pt>
                <c:pt idx="8">
                  <c:v>931.06439996000006</c:v>
                </c:pt>
                <c:pt idx="9">
                  <c:v>1041.71671943</c:v>
                </c:pt>
                <c:pt idx="10">
                  <c:v>1122.2749348299999</c:v>
                </c:pt>
                <c:pt idx="11">
                  <c:v>1354.72650086</c:v>
                </c:pt>
                <c:pt idx="12">
                  <c:v>1200.14074039</c:v>
                </c:pt>
                <c:pt idx="13">
                  <c:v>1393.9635887299999</c:v>
                </c:pt>
                <c:pt idx="14">
                  <c:v>1341.8731715599999</c:v>
                </c:pt>
                <c:pt idx="15">
                  <c:v>1314.2642957400001</c:v>
                </c:pt>
                <c:pt idx="16">
                  <c:v>1342.5531945999999</c:v>
                </c:pt>
                <c:pt idx="17">
                  <c:v>1729.2243865900002</c:v>
                </c:pt>
                <c:pt idx="18">
                  <c:v>763.68273913999997</c:v>
                </c:pt>
                <c:pt idx="19">
                  <c:v>2886.07592875</c:v>
                </c:pt>
              </c:numCache>
            </c:numRef>
          </c:val>
          <c:extLst>
            <c:ext xmlns:c16="http://schemas.microsoft.com/office/drawing/2014/chart" uri="{C3380CC4-5D6E-409C-BE32-E72D297353CC}">
              <c16:uniqueId val="{00000002-01F3-4E17-9532-B1DB46C9F6F9}"/>
            </c:ext>
          </c:extLst>
        </c:ser>
        <c:dLbls>
          <c:showLegendKey val="0"/>
          <c:showVal val="0"/>
          <c:showCatName val="0"/>
          <c:showSerName val="0"/>
          <c:showPercent val="0"/>
          <c:showBubbleSize val="0"/>
        </c:dLbls>
        <c:gapWidth val="150"/>
        <c:overlap val="10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TAX FORGIVENESS</a:t>
            </a:r>
          </a:p>
        </c:rich>
      </c:tx>
      <c:layout>
        <c:manualLayout>
          <c:xMode val="edge"/>
          <c:yMode val="edge"/>
          <c:x val="0.34396712705993715"/>
          <c:y val="2.303815694744420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3448216513919"/>
          <c:y val="0.10547546941247728"/>
          <c:w val="0.88557704057484621"/>
          <c:h val="0.73985431086772901"/>
        </c:manualLayout>
      </c:layout>
      <c:barChart>
        <c:barDir val="col"/>
        <c:grouping val="clustered"/>
        <c:varyColors val="0"/>
        <c:ser>
          <c:idx val="0"/>
          <c:order val="0"/>
          <c:tx>
            <c:v>TAX FORGIVENESS</c:v>
          </c:tx>
          <c:spPr>
            <a:solidFill>
              <a:srgbClr val="003C7C"/>
            </a:solidFill>
            <a:ln>
              <a:solidFill>
                <a:schemeClr val="tx1"/>
              </a:solidFill>
            </a:ln>
            <a:effectLst/>
          </c:spPr>
          <c:invertIfNegative val="0"/>
          <c:cat>
            <c:numRef>
              <c:f>'32'!$H$7:$H$26</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'32'!$K$7:$K$26</c:f>
              <c:numCache>
                <c:formatCode>#,##0.0</c:formatCode>
                <c:ptCount val="20"/>
                <c:pt idx="0">
                  <c:v>241.351</c:v>
                </c:pt>
                <c:pt idx="1">
                  <c:v>272.81700000000001</c:v>
                </c:pt>
                <c:pt idx="2">
                  <c:v>284.12099999999998</c:v>
                </c:pt>
                <c:pt idx="3">
                  <c:v>284.35500000000002</c:v>
                </c:pt>
                <c:pt idx="4">
                  <c:v>322.31400000000002</c:v>
                </c:pt>
                <c:pt idx="5">
                  <c:v>320.28399999999999</c:v>
                </c:pt>
                <c:pt idx="6">
                  <c:v>312.09100000000001</c:v>
                </c:pt>
                <c:pt idx="7">
                  <c:v>312.28899999999999</c:v>
                </c:pt>
                <c:pt idx="8">
                  <c:v>311.61200000000002</c:v>
                </c:pt>
                <c:pt idx="9">
                  <c:v>319.77999999999997</c:v>
                </c:pt>
                <c:pt idx="10">
                  <c:v>316.70499999999998</c:v>
                </c:pt>
                <c:pt idx="11">
                  <c:v>304.97699999999998</c:v>
                </c:pt>
                <c:pt idx="12">
                  <c:v>293.71199999999999</c:v>
                </c:pt>
                <c:pt idx="13">
                  <c:v>290.04199999999997</c:v>
                </c:pt>
                <c:pt idx="14">
                  <c:v>282.44600000000003</c:v>
                </c:pt>
                <c:pt idx="15">
                  <c:v>273.303</c:v>
                </c:pt>
                <c:pt idx="16">
                  <c:v>264.185</c:v>
                </c:pt>
                <c:pt idx="17">
                  <c:v>256.96695199999999</c:v>
                </c:pt>
                <c:pt idx="18">
                  <c:v>247.79267899999999</c:v>
                </c:pt>
                <c:pt idx="19">
                  <c:v>238.63077200000001</c:v>
                </c:pt>
              </c:numCache>
            </c:numRef>
          </c:val>
          <c:extLst>
            <c:ext xmlns:c16="http://schemas.microsoft.com/office/drawing/2014/chart" uri="{C3380CC4-5D6E-409C-BE32-E72D297353CC}">
              <c16:uniqueId val="{00000000-5639-4223-B2A7-CDD34979B756}"/>
            </c:ext>
          </c:extLst>
        </c:ser>
        <c:dLbls>
          <c:showLegendKey val="0"/>
          <c:showVal val="0"/>
          <c:showCatName val="0"/>
          <c:showSerName val="0"/>
          <c:showPercent val="0"/>
          <c:showBubbleSize val="0"/>
        </c:dLbls>
        <c:gapWidth val="15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layout>
            <c:manualLayout>
              <c:xMode val="edge"/>
              <c:yMode val="edge"/>
              <c:x val="0.47834103523944743"/>
              <c:y val="0.940012131312959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9.3295091183179177E-2"/>
          <c:y val="0.104242107561373"/>
          <c:w val="0.8568622100954979"/>
          <c:h val="0.7183820916481698"/>
        </c:manualLayout>
      </c:layout>
      <c:barChart>
        <c:barDir val="col"/>
        <c:grouping val="clustered"/>
        <c:varyColors val="0"/>
        <c:ser>
          <c:idx val="0"/>
          <c:order val="0"/>
          <c:tx>
            <c:strRef>
              <c:f>'33'!$H$5</c:f>
              <c:strCache>
                <c:ptCount val="1"/>
                <c:pt idx="0">
                  <c:v>CASH</c:v>
                </c:pt>
              </c:strCache>
            </c:strRef>
          </c:tx>
          <c:spPr>
            <a:solidFill>
              <a:srgbClr val="003C7C"/>
            </a:solidFill>
            <a:ln>
              <a:solidFill>
                <a:schemeClr val="tx1"/>
              </a:solidFill>
            </a:ln>
            <a:effectLst/>
          </c:spPr>
          <c:invertIfNegative val="0"/>
          <c:cat>
            <c:strRef>
              <c:f>'33'!$G$6:$G$25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'33'!$H$6:$H$25</c:f>
              <c:numCache>
                <c:formatCode>#,##0.0</c:formatCode>
                <c:ptCount val="20"/>
                <c:pt idx="0">
                  <c:v>290.47247284000008</c:v>
                </c:pt>
                <c:pt idx="1">
                  <c:v>362.56104375999996</c:v>
                </c:pt>
                <c:pt idx="2">
                  <c:v>400.59</c:v>
                </c:pt>
                <c:pt idx="3">
                  <c:v>472.53899999999999</c:v>
                </c:pt>
                <c:pt idx="4">
                  <c:v>552.45031314999994</c:v>
                </c:pt>
                <c:pt idx="5">
                  <c:v>570.99383551000005</c:v>
                </c:pt>
                <c:pt idx="6">
                  <c:v>429.54025361000004</c:v>
                </c:pt>
                <c:pt idx="7">
                  <c:v>294.46446983999999</c:v>
                </c:pt>
                <c:pt idx="8">
                  <c:v>296.03317700000002</c:v>
                </c:pt>
                <c:pt idx="9">
                  <c:v>279.15089147000003</c:v>
                </c:pt>
                <c:pt idx="10">
                  <c:v>292.15239932999998</c:v>
                </c:pt>
                <c:pt idx="11">
                  <c:v>338.74488817000002</c:v>
                </c:pt>
                <c:pt idx="12">
                  <c:v>375.40818440000004</c:v>
                </c:pt>
                <c:pt idx="13">
                  <c:v>413.77895976000002</c:v>
                </c:pt>
                <c:pt idx="14">
                  <c:v>481.71995185000003</c:v>
                </c:pt>
                <c:pt idx="15">
                  <c:v>478.00543053000007</c:v>
                </c:pt>
                <c:pt idx="16">
                  <c:v>514.4407291</c:v>
                </c:pt>
                <c:pt idx="17">
                  <c:v>533.98096799999996</c:v>
                </c:pt>
                <c:pt idx="18">
                  <c:v>497.79232431000003</c:v>
                </c:pt>
                <c:pt idx="19">
                  <c:v>640.23319997999999</c:v>
                </c:pt>
              </c:numCache>
            </c:numRef>
          </c:val>
          <c:extLst>
            <c:ext xmlns:c16="http://schemas.microsoft.com/office/drawing/2014/chart" uri="{C3380CC4-5D6E-409C-BE32-E72D297353CC}">
              <c16:uniqueId val="{00000000-B83A-42D7-8524-B834FD776817}"/>
            </c:ext>
          </c:extLst>
        </c:ser>
        <c:ser>
          <c:idx val="1"/>
          <c:order val="1"/>
          <c:tx>
            <c:strRef>
              <c:f>'33'!$I$5</c:f>
              <c:strCache>
                <c:ptCount val="1"/>
                <c:pt idx="0">
                  <c:v>KRPCF</c:v>
                </c:pt>
              </c:strCache>
            </c:strRef>
          </c:tx>
          <c:spPr>
            <a:solidFill>
              <a:srgbClr val="D59E0F"/>
            </a:solidFill>
            <a:ln>
              <a:solidFill>
                <a:sysClr val="windowText" lastClr="000000"/>
              </a:solidFill>
            </a:ln>
          </c:spPr>
          <c:invertIfNegative val="0"/>
          <c:cat>
            <c:strRef>
              <c:f>'33'!$G$6:$G$25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'33'!$I$6:$I$25</c:f>
              <c:numCache>
                <c:formatCode>#,##0.0</c:formatCode>
                <c:ptCount val="20"/>
                <c:pt idx="0">
                  <c:v>50.873897960000001</c:v>
                </c:pt>
                <c:pt idx="1">
                  <c:v>20.399999999999999</c:v>
                </c:pt>
                <c:pt idx="2">
                  <c:v>68.455610030000003</c:v>
                </c:pt>
                <c:pt idx="3">
                  <c:v>81.928263750000013</c:v>
                </c:pt>
                <c:pt idx="4">
                  <c:v>96.879041010000009</c:v>
                </c:pt>
                <c:pt idx="5">
                  <c:v>12.41439913</c:v>
                </c:pt>
                <c:pt idx="6">
                  <c:v>77.200411039999992</c:v>
                </c:pt>
                <c:pt idx="7">
                  <c:v>54.028772620000012</c:v>
                </c:pt>
                <c:pt idx="8">
                  <c:v>50.392303309999996</c:v>
                </c:pt>
                <c:pt idx="9">
                  <c:v>50.167066290000001</c:v>
                </c:pt>
                <c:pt idx="10">
                  <c:v>51.202573089999994</c:v>
                </c:pt>
                <c:pt idx="11">
                  <c:v>58.316542549999994</c:v>
                </c:pt>
                <c:pt idx="12">
                  <c:v>64.806493000000003</c:v>
                </c:pt>
                <c:pt idx="13">
                  <c:v>71.84121617000001</c:v>
                </c:pt>
                <c:pt idx="14">
                  <c:v>82.716999999999999</c:v>
                </c:pt>
                <c:pt idx="15">
                  <c:v>86.406000000000006</c:v>
                </c:pt>
                <c:pt idx="16">
                  <c:v>95.100999999999999</c:v>
                </c:pt>
                <c:pt idx="17">
                  <c:v>97.289000000000001</c:v>
                </c:pt>
                <c:pt idx="18">
                  <c:v>99.03208798</c:v>
                </c:pt>
                <c:pt idx="19">
                  <c:v>112.97221526</c:v>
                </c:pt>
              </c:numCache>
            </c:numRef>
          </c:val>
          <c:extLst>
            <c:ext xmlns:c16="http://schemas.microsoft.com/office/drawing/2014/chart" uri="{C3380CC4-5D6E-409C-BE32-E72D297353CC}">
              <c16:uniqueId val="{00000001-B83A-42D7-8524-B834FD776817}"/>
            </c:ext>
          </c:extLst>
        </c:ser>
        <c:ser>
          <c:idx val="2"/>
          <c:order val="2"/>
          <c:tx>
            <c:strRef>
              <c:f>'33'!$J$5</c:f>
              <c:strCache>
                <c:ptCount val="1"/>
                <c:pt idx="0">
                  <c:v>HARE</c:v>
                </c:pt>
              </c:strCache>
            </c:strRef>
          </c:tx>
          <c:spPr>
            <a:solidFill>
              <a:srgbClr val="BFBFBF"/>
            </a:solidFill>
            <a:ln>
              <a:solidFill>
                <a:schemeClr val="tx1"/>
              </a:solidFill>
            </a:ln>
            <a:effectLst/>
          </c:spPr>
          <c:invertIfNegative val="0"/>
          <c:cat>
            <c:strRef>
              <c:f>'33'!$G$6:$G$25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'33'!$J$6:$J$25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12.667999999999999</c:v>
                </c:pt>
                <c:pt idx="16">
                  <c:v>17.395</c:v>
                </c:pt>
                <c:pt idx="17">
                  <c:v>25</c:v>
                </c:pt>
                <c:pt idx="18">
                  <c:v>40</c:v>
                </c:pt>
                <c:pt idx="19">
                  <c:v>36.161999999999999</c:v>
                </c:pt>
              </c:numCache>
            </c:numRef>
          </c:val>
          <c:extLst>
            <c:ext xmlns:c16="http://schemas.microsoft.com/office/drawing/2014/chart" uri="{C3380CC4-5D6E-409C-BE32-E72D297353CC}">
              <c16:uniqueId val="{00000002-B83A-42D7-8524-B834FD776817}"/>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46306316758154209"/>
              <c:y val="0.9324246865230472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9888138130073442"/>
          <c:y val="0.10621262449761819"/>
          <c:w val="0.20223709416950439"/>
          <c:h val="5.107867150742308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'35'!$I$5</c:f>
              <c:strCache>
                <c:ptCount val="1"/>
                <c:pt idx="0">
                  <c:v>CASH</c:v>
                </c:pt>
              </c:strCache>
            </c:strRef>
          </c:tx>
          <c:spPr>
            <a:solidFill>
              <a:srgbClr val="003C7C"/>
            </a:solidFill>
            <a:ln>
              <a:solidFill>
                <a:schemeClr val="tx1"/>
              </a:solidFill>
            </a:ln>
            <a:effectLst/>
          </c:spPr>
          <c:invertIfNegative val="0"/>
          <c:cat>
            <c:strRef>
              <c:f>'35'!$H$6:$H$25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'35'!$I$6:$I$25</c:f>
              <c:numCache>
                <c:formatCode>#,##0.0</c:formatCode>
                <c:ptCount val="20"/>
                <c:pt idx="0">
                  <c:v>779.57092645</c:v>
                </c:pt>
                <c:pt idx="1">
                  <c:v>693.78215600999999</c:v>
                </c:pt>
                <c:pt idx="2">
                  <c:v>747.625</c:v>
                </c:pt>
                <c:pt idx="3">
                  <c:v>716.14800000000002</c:v>
                </c:pt>
                <c:pt idx="4">
                  <c:v>745.24482490999992</c:v>
                </c:pt>
                <c:pt idx="5">
                  <c:v>756.55342876999998</c:v>
                </c:pt>
                <c:pt idx="6">
                  <c:v>828.62848379999991</c:v>
                </c:pt>
                <c:pt idx="7">
                  <c:v>772.16475710000009</c:v>
                </c:pt>
                <c:pt idx="8">
                  <c:v>753.77813978999995</c:v>
                </c:pt>
                <c:pt idx="9">
                  <c:v>805.21423577000007</c:v>
                </c:pt>
                <c:pt idx="10">
                  <c:v>827.68223441999999</c:v>
                </c:pt>
                <c:pt idx="11">
                  <c:v>845.2582645</c:v>
                </c:pt>
                <c:pt idx="12">
                  <c:v>877.42307225999991</c:v>
                </c:pt>
                <c:pt idx="13">
                  <c:v>1002.25916664</c:v>
                </c:pt>
                <c:pt idx="14">
                  <c:v>962.23354399000004</c:v>
                </c:pt>
                <c:pt idx="15">
                  <c:v>977.92739647000008</c:v>
                </c:pt>
                <c:pt idx="16">
                  <c:v>1019.32327829</c:v>
                </c:pt>
                <c:pt idx="17">
                  <c:v>1053.58755722</c:v>
                </c:pt>
                <c:pt idx="18">
                  <c:v>1082.0379908200002</c:v>
                </c:pt>
                <c:pt idx="19">
                  <c:v>1345.5001779199999</c:v>
                </c:pt>
              </c:numCache>
            </c:numRef>
          </c:val>
          <c:extLst>
            <c:ext xmlns:c16="http://schemas.microsoft.com/office/drawing/2014/chart" uri="{C3380CC4-5D6E-409C-BE32-E72D297353CC}">
              <c16:uniqueId val="{00000000-E1A8-4A1D-B0F4-CE05BEF524A5}"/>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'35'!$I$5</c:f>
              <c:strCache>
                <c:ptCount val="1"/>
                <c:pt idx="0">
                  <c:v>CASH</c:v>
                </c:pt>
              </c:strCache>
            </c:strRef>
          </c:tx>
          <c:spPr>
            <a:solidFill>
              <a:srgbClr val="003C7C"/>
            </a:solidFill>
            <a:ln>
              <a:solidFill>
                <a:schemeClr val="tx1"/>
              </a:solidFill>
            </a:ln>
            <a:effectLst/>
          </c:spPr>
          <c:invertIfNegative val="0"/>
          <c:cat>
            <c:strRef>
              <c:f>'35'!$H$6:$H$25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'35'!$I$6:$I$25</c:f>
              <c:numCache>
                <c:formatCode>#,##0.0</c:formatCode>
                <c:ptCount val="20"/>
                <c:pt idx="0">
                  <c:v>779.57092645</c:v>
                </c:pt>
                <c:pt idx="1">
                  <c:v>693.78215600999999</c:v>
                </c:pt>
                <c:pt idx="2">
                  <c:v>747.625</c:v>
                </c:pt>
                <c:pt idx="3">
                  <c:v>716.14800000000002</c:v>
                </c:pt>
                <c:pt idx="4">
                  <c:v>745.24482490999992</c:v>
                </c:pt>
                <c:pt idx="5">
                  <c:v>756.55342876999998</c:v>
                </c:pt>
                <c:pt idx="6">
                  <c:v>828.62848379999991</c:v>
                </c:pt>
                <c:pt idx="7">
                  <c:v>772.16475710000009</c:v>
                </c:pt>
                <c:pt idx="8">
                  <c:v>753.77813978999995</c:v>
                </c:pt>
                <c:pt idx="9">
                  <c:v>805.21423577000007</c:v>
                </c:pt>
                <c:pt idx="10">
                  <c:v>827.68223441999999</c:v>
                </c:pt>
                <c:pt idx="11">
                  <c:v>845.2582645</c:v>
                </c:pt>
                <c:pt idx="12">
                  <c:v>877.42307225999991</c:v>
                </c:pt>
                <c:pt idx="13">
                  <c:v>1002.25916664</c:v>
                </c:pt>
                <c:pt idx="14">
                  <c:v>962.23354399000004</c:v>
                </c:pt>
                <c:pt idx="15">
                  <c:v>977.92739647000008</c:v>
                </c:pt>
                <c:pt idx="16">
                  <c:v>1019.32327829</c:v>
                </c:pt>
                <c:pt idx="17">
                  <c:v>1053.58755722</c:v>
                </c:pt>
                <c:pt idx="18">
                  <c:v>1082.0379908200002</c:v>
                </c:pt>
                <c:pt idx="19">
                  <c:v>1345.5001779199999</c:v>
                </c:pt>
              </c:numCache>
            </c:numRef>
          </c:val>
          <c:extLst>
            <c:ext xmlns:c16="http://schemas.microsoft.com/office/drawing/2014/chart" uri="{C3380CC4-5D6E-409C-BE32-E72D297353CC}">
              <c16:uniqueId val="{00000000-5A09-457F-A43C-423327D44ABE}"/>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GENERAL</a:t>
            </a:r>
            <a:r>
              <a:rPr lang="en-US" b="1" baseline="0"/>
              <a:t> FUND CASH</a:t>
            </a:r>
            <a:r>
              <a:rPr lang="en-US" b="1"/>
              <a:t> COLLECTIONS</a:t>
            </a:r>
          </a:p>
        </c:rich>
      </c:tx>
      <c:layout>
        <c:manualLayout>
          <c:xMode val="edge"/>
          <c:yMode val="edge"/>
          <c:x val="0.33685957513127196"/>
          <c:y val="1.5141936829837669E-2"/>
        </c:manualLayout>
      </c:layout>
      <c:overlay val="0"/>
      <c:spPr>
        <a:noFill/>
        <a:ln>
          <a:noFill/>
        </a:ln>
        <a:effectLst/>
      </c:spPr>
    </c:title>
    <c:autoTitleDeleted val="0"/>
    <c:plotArea>
      <c:layout>
        <c:manualLayout>
          <c:layoutTarget val="inner"/>
          <c:xMode val="edge"/>
          <c:yMode val="edge"/>
          <c:x val="0.12491914240597576"/>
          <c:y val="0.11753709108039817"/>
          <c:w val="0.85509909627503145"/>
          <c:h val="0.72010709716561816"/>
        </c:manualLayout>
      </c:layout>
      <c:barChart>
        <c:barDir val="col"/>
        <c:grouping val="stacked"/>
        <c:varyColors val="0"/>
        <c:ser>
          <c:idx val="0"/>
          <c:order val="0"/>
          <c:tx>
            <c:strRef>
              <c:f>'37'!$D$5</c:f>
              <c:strCache>
                <c:ptCount val="1"/>
                <c:pt idx="0">
                  <c:v>TABLE GAMES</c:v>
                </c:pt>
              </c:strCache>
            </c:strRef>
          </c:tx>
          <c:spPr>
            <a:solidFill>
              <a:srgbClr val="003C7C"/>
            </a:solidFill>
            <a:ln>
              <a:solidFill>
                <a:schemeClr val="tx1"/>
              </a:solidFill>
            </a:ln>
            <a:effectLst/>
          </c:spPr>
          <c:invertIfNegative val="0"/>
          <c:cat>
            <c:strRef>
              <c:f>'37'!$C$7:$C$17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'37'!$D$7:$D$17</c:f>
              <c:numCache>
                <c:formatCode>#,##0.0_);\(#,##0.0\)</c:formatCode>
                <c:ptCount val="11"/>
                <c:pt idx="0">
                  <c:v>68.662830889999995</c:v>
                </c:pt>
                <c:pt idx="1">
                  <c:v>95.029103830000011</c:v>
                </c:pt>
                <c:pt idx="2">
                  <c:v>88.679402140000008</c:v>
                </c:pt>
                <c:pt idx="3">
                  <c:v>90.45082763000002</c:v>
                </c:pt>
                <c:pt idx="4">
                  <c:v>95.921223440000006</c:v>
                </c:pt>
                <c:pt idx="5">
                  <c:v>100.20024914</c:v>
                </c:pt>
                <c:pt idx="6">
                  <c:v>120.61146272000001</c:v>
                </c:pt>
                <c:pt idx="7">
                  <c:v>122.85900171999999</c:v>
                </c:pt>
                <c:pt idx="8">
                  <c:v>120.87357321999995</c:v>
                </c:pt>
                <c:pt idx="9">
                  <c:v>89.869329419999985</c:v>
                </c:pt>
                <c:pt idx="10">
                  <c:v>98.253938779999999</c:v>
                </c:pt>
              </c:numCache>
            </c:numRef>
          </c:val>
          <c:extLst>
            <c:ext xmlns:c16="http://schemas.microsoft.com/office/drawing/2014/chart" uri="{C3380CC4-5D6E-409C-BE32-E72D297353CC}">
              <c16:uniqueId val="{00000000-5737-4E81-81FA-13749E5AE28F}"/>
            </c:ext>
          </c:extLst>
        </c:ser>
        <c:ser>
          <c:idx val="1"/>
          <c:order val="1"/>
          <c:tx>
            <c:strRef>
              <c:f>'37'!$E$5</c:f>
              <c:strCache>
                <c:ptCount val="1"/>
                <c:pt idx="0">
                  <c:v>FANTASY CONTEST</c:v>
                </c:pt>
              </c:strCache>
            </c:strRef>
          </c:tx>
          <c:spPr>
            <a:solidFill>
              <a:srgbClr val="D59E0F"/>
            </a:solidFill>
            <a:ln>
              <a:solidFill>
                <a:schemeClr val="tx1"/>
              </a:solidFill>
            </a:ln>
            <a:effectLst/>
          </c:spPr>
          <c:invertIfNegative val="0"/>
          <c:dPt>
            <c:idx val="7"/>
            <c:invertIfNegative val="0"/>
            <c:bubble3D val="0"/>
            <c:extLst>
              <c:ext xmlns:c16="http://schemas.microsoft.com/office/drawing/2014/chart" uri="{C3380CC4-5D6E-409C-BE32-E72D297353CC}">
                <c16:uniqueId val="{00000001-5737-4E81-81FA-13749E5AE28F}"/>
              </c:ext>
            </c:extLst>
          </c:dPt>
          <c:dPt>
            <c:idx val="8"/>
            <c:invertIfNegative val="0"/>
            <c:bubble3D val="0"/>
            <c:extLst>
              <c:ext xmlns:c16="http://schemas.microsoft.com/office/drawing/2014/chart" uri="{C3380CC4-5D6E-409C-BE32-E72D297353CC}">
                <c16:uniqueId val="{00000002-5737-4E81-81FA-13749E5AE28F}"/>
              </c:ext>
            </c:extLst>
          </c:dPt>
          <c:dPt>
            <c:idx val="9"/>
            <c:invertIfNegative val="0"/>
            <c:bubble3D val="0"/>
            <c:extLst>
              <c:ext xmlns:c16="http://schemas.microsoft.com/office/drawing/2014/chart" uri="{C3380CC4-5D6E-409C-BE32-E72D297353CC}">
                <c16:uniqueId val="{00000003-5737-4E81-81FA-13749E5AE28F}"/>
              </c:ext>
            </c:extLst>
          </c:dPt>
          <c:cat>
            <c:strRef>
              <c:f>'37'!$C$7:$C$17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'37'!$E$7:$E$17</c:f>
              <c:numCache>
                <c:formatCode>#,##0.0_);\(#,##0.0\)</c:formatCode>
                <c:ptCount val="11"/>
                <c:pt idx="0">
                  <c:v>0</c:v>
                </c:pt>
                <c:pt idx="1">
                  <c:v>0</c:v>
                </c:pt>
                <c:pt idx="2">
                  <c:v>0</c:v>
                </c:pt>
                <c:pt idx="3">
                  <c:v>0</c:v>
                </c:pt>
                <c:pt idx="4">
                  <c:v>0</c:v>
                </c:pt>
                <c:pt idx="5">
                  <c:v>0</c:v>
                </c:pt>
                <c:pt idx="6">
                  <c:v>0</c:v>
                </c:pt>
                <c:pt idx="7">
                  <c:v>0.19975593999999999</c:v>
                </c:pt>
                <c:pt idx="8">
                  <c:v>3.4523185500000011</c:v>
                </c:pt>
                <c:pt idx="9">
                  <c:v>3.2276749400000004</c:v>
                </c:pt>
                <c:pt idx="10">
                  <c:v>4.0026728199999999</c:v>
                </c:pt>
              </c:numCache>
            </c:numRef>
          </c:val>
          <c:extLst>
            <c:ext xmlns:c16="http://schemas.microsoft.com/office/drawing/2014/chart" uri="{C3380CC4-5D6E-409C-BE32-E72D297353CC}">
              <c16:uniqueId val="{00000004-5737-4E81-81FA-13749E5AE28F}"/>
            </c:ext>
          </c:extLst>
        </c:ser>
        <c:ser>
          <c:idx val="2"/>
          <c:order val="2"/>
          <c:tx>
            <c:strRef>
              <c:f>'37'!$F$5</c:f>
              <c:strCache>
                <c:ptCount val="1"/>
                <c:pt idx="0">
                  <c:v>INTERACTIVE GAMING</c:v>
                </c:pt>
              </c:strCache>
            </c:strRef>
          </c:tx>
          <c:spPr>
            <a:solidFill>
              <a:srgbClr val="BFBFBF"/>
            </a:solidFill>
            <a:ln>
              <a:solidFill>
                <a:schemeClr val="tx1"/>
              </a:solidFill>
            </a:ln>
            <a:effectLst/>
          </c:spPr>
          <c:invertIfNegative val="0"/>
          <c:cat>
            <c:strRef>
              <c:f>'37'!$C$7:$C$17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'37'!$F$7:$F$17</c:f>
              <c:numCache>
                <c:formatCode>#,##0.0_);\(#,##0.0\)</c:formatCode>
                <c:ptCount val="11"/>
                <c:pt idx="0">
                  <c:v>0</c:v>
                </c:pt>
                <c:pt idx="1">
                  <c:v>0</c:v>
                </c:pt>
                <c:pt idx="2">
                  <c:v>0</c:v>
                </c:pt>
                <c:pt idx="3">
                  <c:v>0</c:v>
                </c:pt>
                <c:pt idx="4">
                  <c:v>0</c:v>
                </c:pt>
                <c:pt idx="5">
                  <c:v>0</c:v>
                </c:pt>
                <c:pt idx="6">
                  <c:v>0</c:v>
                </c:pt>
                <c:pt idx="7">
                  <c:v>0</c:v>
                </c:pt>
                <c:pt idx="8">
                  <c:v>0</c:v>
                </c:pt>
                <c:pt idx="9">
                  <c:v>11.646066800000003</c:v>
                </c:pt>
                <c:pt idx="10">
                  <c:v>39.97638414</c:v>
                </c:pt>
              </c:numCache>
            </c:numRef>
          </c:val>
          <c:extLst>
            <c:ext xmlns:c16="http://schemas.microsoft.com/office/drawing/2014/chart" uri="{C3380CC4-5D6E-409C-BE32-E72D297353CC}">
              <c16:uniqueId val="{00000005-5737-4E81-81FA-13749E5AE28F}"/>
            </c:ext>
          </c:extLst>
        </c:ser>
        <c:ser>
          <c:idx val="3"/>
          <c:order val="3"/>
          <c:tx>
            <c:strRef>
              <c:f>'37'!$G$5</c:f>
              <c:strCache>
                <c:ptCount val="1"/>
                <c:pt idx="0">
                  <c:v>SPORTS WAGERING</c:v>
                </c:pt>
              </c:strCache>
            </c:strRef>
          </c:tx>
          <c:spPr>
            <a:solidFill>
              <a:schemeClr val="bg1"/>
            </a:solidFill>
            <a:ln>
              <a:solidFill>
                <a:schemeClr val="tx1"/>
              </a:solidFill>
            </a:ln>
            <a:effectLst/>
          </c:spPr>
          <c:invertIfNegative val="0"/>
          <c:cat>
            <c:strRef>
              <c:f>'37'!$C$7:$C$17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'37'!$G$7:$G$17</c:f>
              <c:numCache>
                <c:formatCode>#,##0.0_);\(#,##0.0\)</c:formatCode>
                <c:ptCount val="11"/>
                <c:pt idx="0">
                  <c:v>0</c:v>
                </c:pt>
                <c:pt idx="1">
                  <c:v>0</c:v>
                </c:pt>
                <c:pt idx="2">
                  <c:v>0</c:v>
                </c:pt>
                <c:pt idx="3">
                  <c:v>0</c:v>
                </c:pt>
                <c:pt idx="4">
                  <c:v>0</c:v>
                </c:pt>
                <c:pt idx="5">
                  <c:v>0</c:v>
                </c:pt>
                <c:pt idx="6">
                  <c:v>0</c:v>
                </c:pt>
                <c:pt idx="7">
                  <c:v>0</c:v>
                </c:pt>
                <c:pt idx="8">
                  <c:v>7.3469785700000001</c:v>
                </c:pt>
                <c:pt idx="9">
                  <c:v>38.278945490000005</c:v>
                </c:pt>
                <c:pt idx="10">
                  <c:v>99.600713349999992</c:v>
                </c:pt>
              </c:numCache>
            </c:numRef>
          </c:val>
          <c:extLst>
            <c:ext xmlns:c16="http://schemas.microsoft.com/office/drawing/2014/chart" uri="{C3380CC4-5D6E-409C-BE32-E72D297353CC}">
              <c16:uniqueId val="{00000006-5737-4E81-81FA-13749E5AE28F}"/>
            </c:ext>
          </c:extLst>
        </c:ser>
        <c:ser>
          <c:idx val="4"/>
          <c:order val="4"/>
          <c:tx>
            <c:strRef>
              <c:f>'37'!$H$5</c:f>
              <c:strCache>
                <c:ptCount val="1"/>
                <c:pt idx="0">
                  <c:v>VGTs</c:v>
                </c:pt>
              </c:strCache>
            </c:strRef>
          </c:tx>
          <c:spPr>
            <a:solidFill>
              <a:schemeClr val="accent5">
                <a:lumMod val="40000"/>
                <a:lumOff val="60000"/>
              </a:schemeClr>
            </a:solidFill>
            <a:ln>
              <a:solidFill>
                <a:schemeClr val="tx1"/>
              </a:solidFill>
            </a:ln>
          </c:spPr>
          <c:invertIfNegative val="0"/>
          <c:cat>
            <c:strRef>
              <c:f>'37'!$C$7:$C$17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'37'!$H$7:$H$17</c:f>
              <c:numCache>
                <c:formatCode>#,##0.0_);\(#,##0.0\)</c:formatCode>
                <c:ptCount val="11"/>
                <c:pt idx="0">
                  <c:v>0</c:v>
                </c:pt>
                <c:pt idx="1">
                  <c:v>0</c:v>
                </c:pt>
                <c:pt idx="2">
                  <c:v>0</c:v>
                </c:pt>
                <c:pt idx="3">
                  <c:v>0</c:v>
                </c:pt>
                <c:pt idx="4">
                  <c:v>0</c:v>
                </c:pt>
                <c:pt idx="5">
                  <c:v>0</c:v>
                </c:pt>
                <c:pt idx="6">
                  <c:v>0</c:v>
                </c:pt>
                <c:pt idx="7">
                  <c:v>0</c:v>
                </c:pt>
                <c:pt idx="8">
                  <c:v>0</c:v>
                </c:pt>
                <c:pt idx="9">
                  <c:v>2.52320213</c:v>
                </c:pt>
                <c:pt idx="10">
                  <c:v>12.75954108</c:v>
                </c:pt>
              </c:numCache>
            </c:numRef>
          </c:val>
          <c:extLst>
            <c:ext xmlns:c16="http://schemas.microsoft.com/office/drawing/2014/chart" uri="{C3380CC4-5D6E-409C-BE32-E72D297353CC}">
              <c16:uniqueId val="{00000007-5737-4E81-81FA-13749E5AE28F}"/>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1019511916"/>
              <c:y val="0.94724030630191847"/>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50"/>
        <c:noMultiLvlLbl val="0"/>
      </c:catAx>
      <c:valAx>
        <c:axId val="506017320"/>
        <c:scaling>
          <c:orientation val="minMax"/>
          <c:max val="27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Millions of Dollars</a:t>
                </a:r>
              </a:p>
            </c:rich>
          </c:tx>
          <c:layout>
            <c:manualLayout>
              <c:xMode val="edge"/>
              <c:yMode val="edge"/>
              <c:x val="8.3283085980140736E-3"/>
              <c:y val="0.2280628208187263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747692665584429"/>
          <c:y val="0.11993740285787866"/>
          <c:w val="0.27659579616831337"/>
          <c:h val="0.23166199591811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TAX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clustered"/>
        <c:varyColors val="0"/>
        <c:ser>
          <c:idx val="0"/>
          <c:order val="0"/>
          <c:tx>
            <c:strRef>
              <c:f>'38'!$J$6</c:f>
              <c:strCache>
                <c:ptCount val="1"/>
                <c:pt idx="0">
                  <c:v>CSFT</c:v>
                </c:pt>
              </c:strCache>
            </c:strRef>
          </c:tx>
          <c:spPr>
            <a:solidFill>
              <a:srgbClr val="003C7C"/>
            </a:solidFill>
            <a:ln>
              <a:solidFill>
                <a:schemeClr val="tx1"/>
              </a:solidFill>
            </a:ln>
            <a:effectLst/>
          </c:spPr>
          <c:invertIfNegative val="0"/>
          <c:cat>
            <c:strRef>
              <c:f>'38'!$I$7:$I$26</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'38'!$J$7:$J$26</c:f>
              <c:numCache>
                <c:formatCode>#,##0.0</c:formatCode>
                <c:ptCount val="20"/>
                <c:pt idx="0">
                  <c:v>913.42600000000004</c:v>
                </c:pt>
                <c:pt idx="1">
                  <c:v>896.32899999999995</c:v>
                </c:pt>
                <c:pt idx="2">
                  <c:v>984.29499999999996</c:v>
                </c:pt>
                <c:pt idx="3">
                  <c:v>1025.904</c:v>
                </c:pt>
                <c:pt idx="4">
                  <c:v>1080.874</c:v>
                </c:pt>
                <c:pt idx="5">
                  <c:v>999.95399999999995</c:v>
                </c:pt>
                <c:pt idx="6">
                  <c:v>1019.942</c:v>
                </c:pt>
                <c:pt idx="7">
                  <c:v>787.70399999999995</c:v>
                </c:pt>
                <c:pt idx="8">
                  <c:v>761.18799999999999</c:v>
                </c:pt>
                <c:pt idx="9">
                  <c:v>819.36300000000006</c:v>
                </c:pt>
                <c:pt idx="10">
                  <c:v>837.24300000000005</c:v>
                </c:pt>
                <c:pt idx="11">
                  <c:v>602.24900000000002</c:v>
                </c:pt>
                <c:pt idx="12">
                  <c:v>320.20699999999999</c:v>
                </c:pt>
                <c:pt idx="13">
                  <c:v>241.58699999999999</c:v>
                </c:pt>
                <c:pt idx="14">
                  <c:v>150.58000000000001</c:v>
                </c:pt>
                <c:pt idx="15">
                  <c:v>33.051000000000002</c:v>
                </c:pt>
                <c:pt idx="16">
                  <c:v>1.8220000000000001</c:v>
                </c:pt>
                <c:pt idx="17">
                  <c:v>-1.254</c:v>
                </c:pt>
                <c:pt idx="18">
                  <c:v>7.8E-2</c:v>
                </c:pt>
                <c:pt idx="19">
                  <c:v>-0.22110387000000001</c:v>
                </c:pt>
              </c:numCache>
            </c:numRef>
          </c:val>
          <c:extLst>
            <c:ext xmlns:c16="http://schemas.microsoft.com/office/drawing/2014/chart" uri="{C3380CC4-5D6E-409C-BE32-E72D297353CC}">
              <c16:uniqueId val="{00000000-1552-4CF5-9BC2-CB928976DD26}"/>
            </c:ext>
          </c:extLst>
        </c:ser>
        <c:ser>
          <c:idx val="1"/>
          <c:order val="1"/>
          <c:tx>
            <c:strRef>
              <c:f>'38'!$K$5</c:f>
              <c:strCache>
                <c:ptCount val="1"/>
                <c:pt idx="0">
                  <c:v>NIZ, CRIZ, &amp; MIRP</c:v>
                </c:pt>
              </c:strCache>
            </c:strRef>
          </c:tx>
          <c:spPr>
            <a:solidFill>
              <a:srgbClr val="D59E0F"/>
            </a:solidFill>
            <a:ln>
              <a:solidFill>
                <a:schemeClr val="tx1"/>
              </a:solidFill>
            </a:ln>
            <a:effectLst/>
          </c:spPr>
          <c:invertIfNegative val="0"/>
          <c:cat>
            <c:strRef>
              <c:f>'38'!$I$7:$I$26</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'38'!$K$7:$K$26</c:f>
              <c:numCache>
                <c:formatCode>#,##0.0</c:formatCode>
                <c:ptCount val="20"/>
                <c:pt idx="0">
                  <c:v>0</c:v>
                </c:pt>
                <c:pt idx="1">
                  <c:v>0</c:v>
                </c:pt>
                <c:pt idx="2">
                  <c:v>0</c:v>
                </c:pt>
                <c:pt idx="3">
                  <c:v>0</c:v>
                </c:pt>
                <c:pt idx="4">
                  <c:v>0</c:v>
                </c:pt>
                <c:pt idx="5">
                  <c:v>0</c:v>
                </c:pt>
                <c:pt idx="6">
                  <c:v>0</c:v>
                </c:pt>
                <c:pt idx="7">
                  <c:v>0</c:v>
                </c:pt>
                <c:pt idx="8">
                  <c:v>0</c:v>
                </c:pt>
                <c:pt idx="9">
                  <c:v>0</c:v>
                </c:pt>
                <c:pt idx="10">
                  <c:v>-7.1134434500000001</c:v>
                </c:pt>
                <c:pt idx="11">
                  <c:v>-31.288</c:v>
                </c:pt>
                <c:pt idx="12">
                  <c:v>-46.23</c:v>
                </c:pt>
                <c:pt idx="13">
                  <c:v>-39.621000000000002</c:v>
                </c:pt>
                <c:pt idx="14">
                  <c:v>-24.261999999999997</c:v>
                </c:pt>
                <c:pt idx="15">
                  <c:v>-60.009</c:v>
                </c:pt>
                <c:pt idx="16">
                  <c:v>-49.526000000000003</c:v>
                </c:pt>
                <c:pt idx="17">
                  <c:v>-47.65953356</c:v>
                </c:pt>
                <c:pt idx="18">
                  <c:v>-68.894999999999996</c:v>
                </c:pt>
                <c:pt idx="19">
                  <c:v>-71.602366950000004</c:v>
                </c:pt>
              </c:numCache>
            </c:numRef>
          </c:val>
          <c:extLst>
            <c:ext xmlns:c16="http://schemas.microsoft.com/office/drawing/2014/chart" uri="{C3380CC4-5D6E-409C-BE32-E72D297353CC}">
              <c16:uniqueId val="{00000001-1552-4CF5-9BC2-CB928976DD26}"/>
            </c:ext>
          </c:extLst>
        </c:ser>
        <c:ser>
          <c:idx val="3"/>
          <c:order val="2"/>
          <c:tx>
            <c:strRef>
              <c:f>'38'!$L$6</c:f>
              <c:strCache>
                <c:ptCount val="1"/>
                <c:pt idx="0">
                  <c:v>ALL OTHER</c:v>
                </c:pt>
              </c:strCache>
            </c:strRef>
          </c:tx>
          <c:spPr>
            <a:solidFill>
              <a:schemeClr val="bg1">
                <a:lumMod val="65000"/>
              </a:schemeClr>
            </a:solidFill>
            <a:ln>
              <a:solidFill>
                <a:schemeClr val="tx1"/>
              </a:solidFill>
            </a:ln>
            <a:effectLst/>
          </c:spPr>
          <c:invertIfNegative val="0"/>
          <c:cat>
            <c:strRef>
              <c:f>'38'!$I$7:$I$26</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'38'!$L$7:$L$26</c:f>
              <c:numCache>
                <c:formatCode>#,##0.0</c:formatCode>
                <c:ptCount val="20"/>
                <c:pt idx="0">
                  <c:v>20.649641249999831</c:v>
                </c:pt>
                <c:pt idx="1">
                  <c:v>32.317724509999721</c:v>
                </c:pt>
                <c:pt idx="2">
                  <c:v>25.018000000000029</c:v>
                </c:pt>
                <c:pt idx="3">
                  <c:v>20.679082789999484</c:v>
                </c:pt>
                <c:pt idx="4">
                  <c:v>3.2023426289999861</c:v>
                </c:pt>
                <c:pt idx="5">
                  <c:v>1.8509999999999991</c:v>
                </c:pt>
                <c:pt idx="6">
                  <c:v>128.23700000000008</c:v>
                </c:pt>
                <c:pt idx="7">
                  <c:v>26.896000000000072</c:v>
                </c:pt>
                <c:pt idx="8">
                  <c:v>25.508000000000038</c:v>
                </c:pt>
                <c:pt idx="9">
                  <c:v>20.153657229999908</c:v>
                </c:pt>
                <c:pt idx="10">
                  <c:v>20.329443450000007</c:v>
                </c:pt>
                <c:pt idx="11">
                  <c:v>22.614227809999978</c:v>
                </c:pt>
                <c:pt idx="12">
                  <c:v>22.360925290000047</c:v>
                </c:pt>
                <c:pt idx="13">
                  <c:v>20.233570750000005</c:v>
                </c:pt>
                <c:pt idx="14">
                  <c:v>18.915632239999976</c:v>
                </c:pt>
                <c:pt idx="15">
                  <c:v>21.181486889999995</c:v>
                </c:pt>
                <c:pt idx="16">
                  <c:v>12.304000000000002</c:v>
                </c:pt>
                <c:pt idx="17">
                  <c:v>25.905533560000002</c:v>
                </c:pt>
                <c:pt idx="18">
                  <c:v>24.512999999999991</c:v>
                </c:pt>
                <c:pt idx="19">
                  <c:v>33.918013310000013</c:v>
                </c:pt>
              </c:numCache>
            </c:numRef>
          </c:val>
          <c:extLst>
            <c:ext xmlns:c16="http://schemas.microsoft.com/office/drawing/2014/chart" uri="{C3380CC4-5D6E-409C-BE32-E72D297353CC}">
              <c16:uniqueId val="{00000002-1552-4CF5-9BC2-CB928976DD26}"/>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4736508428148999"/>
          <c:y val="0.11004693583949002"/>
          <c:w val="0.30936735243681512"/>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CASH COLLECTIONS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920089606633566"/>
          <c:y val="0.1393836903419767"/>
          <c:w val="0.81187482934059996"/>
          <c:h val="0.74008498374005394"/>
        </c:manualLayout>
      </c:layout>
      <c:barChart>
        <c:barDir val="col"/>
        <c:grouping val="stacked"/>
        <c:varyColors val="0"/>
        <c:ser>
          <c:idx val="0"/>
          <c:order val="0"/>
          <c:tx>
            <c:strRef>
              <c:f>'4'!$F$23</c:f>
              <c:strCache>
                <c:ptCount val="1"/>
                <c:pt idx="0">
                  <c:v>CNIT</c:v>
                </c:pt>
              </c:strCache>
            </c:strRef>
          </c:tx>
          <c:spPr>
            <a:solidFill>
              <a:srgbClr val="003C7C"/>
            </a:solidFill>
            <a:ln>
              <a:solidFill>
                <a:schemeClr val="tx1"/>
              </a:solidFill>
            </a:ln>
            <a:effectLst/>
          </c:spPr>
          <c:invertIfNegative val="0"/>
          <c:cat>
            <c:strRef>
              <c:f>'4'!$E$24:$E$28</c:f>
              <c:strCache>
                <c:ptCount val="5"/>
                <c:pt idx="0">
                  <c:v>APRIL</c:v>
                </c:pt>
                <c:pt idx="1">
                  <c:v>MAY </c:v>
                </c:pt>
                <c:pt idx="2">
                  <c:v>JUNE</c:v>
                </c:pt>
                <c:pt idx="3">
                  <c:v>JULY</c:v>
                </c:pt>
                <c:pt idx="4">
                  <c:v>AUGUST</c:v>
                </c:pt>
              </c:strCache>
            </c:strRef>
          </c:cat>
          <c:val>
            <c:numRef>
              <c:f>'4'!$F$24:$F$28</c:f>
              <c:numCache>
                <c:formatCode>#,##0.0</c:formatCode>
                <c:ptCount val="5"/>
                <c:pt idx="0">
                  <c:v>135.96286197000001</c:v>
                </c:pt>
                <c:pt idx="1">
                  <c:v>118.86351333</c:v>
                </c:pt>
                <c:pt idx="2">
                  <c:v>389.25999439999998</c:v>
                </c:pt>
                <c:pt idx="3">
                  <c:v>236.73035114999999</c:v>
                </c:pt>
                <c:pt idx="4">
                  <c:v>287.25399676000001</c:v>
                </c:pt>
              </c:numCache>
            </c:numRef>
          </c:val>
          <c:extLst>
            <c:ext xmlns:c16="http://schemas.microsoft.com/office/drawing/2014/chart" uri="{C3380CC4-5D6E-409C-BE32-E72D297353CC}">
              <c16:uniqueId val="{00000000-C842-4A1F-BF47-B3AC2EAAE954}"/>
            </c:ext>
          </c:extLst>
        </c:ser>
        <c:ser>
          <c:idx val="1"/>
          <c:order val="1"/>
          <c:tx>
            <c:strRef>
              <c:f>'4'!$G$23</c:f>
              <c:strCache>
                <c:ptCount val="1"/>
                <c:pt idx="0">
                  <c:v>SUT</c:v>
                </c:pt>
              </c:strCache>
            </c:strRef>
          </c:tx>
          <c:spPr>
            <a:solidFill>
              <a:schemeClr val="bg1">
                <a:alpha val="99000"/>
              </a:schemeClr>
            </a:solidFill>
            <a:ln>
              <a:solidFill>
                <a:schemeClr val="tx1"/>
              </a:solidFill>
            </a:ln>
            <a:effectLst/>
          </c:spPr>
          <c:invertIfNegative val="0"/>
          <c:cat>
            <c:strRef>
              <c:f>'4'!$E$24:$E$28</c:f>
              <c:strCache>
                <c:ptCount val="5"/>
                <c:pt idx="0">
                  <c:v>APRIL</c:v>
                </c:pt>
                <c:pt idx="1">
                  <c:v>MAY </c:v>
                </c:pt>
                <c:pt idx="2">
                  <c:v>JUNE</c:v>
                </c:pt>
                <c:pt idx="3">
                  <c:v>JULY</c:v>
                </c:pt>
                <c:pt idx="4">
                  <c:v>AUGUST</c:v>
                </c:pt>
              </c:strCache>
            </c:strRef>
          </c:cat>
          <c:val>
            <c:numRef>
              <c:f>'4'!$G$24:$G$28</c:f>
              <c:numCache>
                <c:formatCode>#,##0.0</c:formatCode>
                <c:ptCount val="5"/>
                <c:pt idx="0">
                  <c:v>621.12681269000007</c:v>
                </c:pt>
                <c:pt idx="1">
                  <c:v>648.51045892000002</c:v>
                </c:pt>
                <c:pt idx="2">
                  <c:v>816.14217410000003</c:v>
                </c:pt>
                <c:pt idx="3">
                  <c:v>1063.6262480999999</c:v>
                </c:pt>
                <c:pt idx="4">
                  <c:v>868.86322583000003</c:v>
                </c:pt>
              </c:numCache>
            </c:numRef>
          </c:val>
          <c:extLst>
            <c:ext xmlns:c16="http://schemas.microsoft.com/office/drawing/2014/chart" uri="{C3380CC4-5D6E-409C-BE32-E72D297353CC}">
              <c16:uniqueId val="{00000001-C842-4A1F-BF47-B3AC2EAAE954}"/>
            </c:ext>
          </c:extLst>
        </c:ser>
        <c:ser>
          <c:idx val="2"/>
          <c:order val="2"/>
          <c:tx>
            <c:strRef>
              <c:f>'4'!$H$23</c:f>
              <c:strCache>
                <c:ptCount val="1"/>
                <c:pt idx="0">
                  <c:v>PITQ</c:v>
                </c:pt>
              </c:strCache>
            </c:strRef>
          </c:tx>
          <c:spPr>
            <a:solidFill>
              <a:schemeClr val="accent3"/>
            </a:solidFill>
            <a:ln>
              <a:solidFill>
                <a:schemeClr val="tx1"/>
              </a:solidFill>
            </a:ln>
            <a:effectLst/>
          </c:spPr>
          <c:invertIfNegative val="0"/>
          <c:cat>
            <c:strRef>
              <c:f>'4'!$E$24:$E$28</c:f>
              <c:strCache>
                <c:ptCount val="5"/>
                <c:pt idx="0">
                  <c:v>APRIL</c:v>
                </c:pt>
                <c:pt idx="1">
                  <c:v>MAY </c:v>
                </c:pt>
                <c:pt idx="2">
                  <c:v>JUNE</c:v>
                </c:pt>
                <c:pt idx="3">
                  <c:v>JULY</c:v>
                </c:pt>
                <c:pt idx="4">
                  <c:v>AUGUST</c:v>
                </c:pt>
              </c:strCache>
            </c:strRef>
          </c:cat>
          <c:val>
            <c:numRef>
              <c:f>'4'!$H$24:$H$28</c:f>
              <c:numCache>
                <c:formatCode>#,##0.0</c:formatCode>
                <c:ptCount val="5"/>
                <c:pt idx="0">
                  <c:v>112.81177215999999</c:v>
                </c:pt>
                <c:pt idx="1">
                  <c:v>38.722388169999995</c:v>
                </c:pt>
                <c:pt idx="2">
                  <c:v>150.05982750000001</c:v>
                </c:pt>
                <c:pt idx="3">
                  <c:v>466.57748336000003</c:v>
                </c:pt>
                <c:pt idx="4">
                  <c:v>35.417675000000003</c:v>
                </c:pt>
              </c:numCache>
            </c:numRef>
          </c:val>
          <c:extLst>
            <c:ext xmlns:c16="http://schemas.microsoft.com/office/drawing/2014/chart" uri="{C3380CC4-5D6E-409C-BE32-E72D297353CC}">
              <c16:uniqueId val="{00000002-C842-4A1F-BF47-B3AC2EAAE954}"/>
            </c:ext>
          </c:extLst>
        </c:ser>
        <c:ser>
          <c:idx val="3"/>
          <c:order val="3"/>
          <c:tx>
            <c:strRef>
              <c:f>'4'!$I$23</c:f>
              <c:strCache>
                <c:ptCount val="1"/>
                <c:pt idx="0">
                  <c:v>PITA</c:v>
                </c:pt>
              </c:strCache>
            </c:strRef>
          </c:tx>
          <c:spPr>
            <a:solidFill>
              <a:srgbClr val="D59E0F"/>
            </a:solidFill>
            <a:ln>
              <a:solidFill>
                <a:schemeClr val="tx1"/>
              </a:solidFill>
            </a:ln>
            <a:effectLst/>
          </c:spPr>
          <c:invertIfNegative val="0"/>
          <c:cat>
            <c:strRef>
              <c:f>'4'!$E$24:$E$28</c:f>
              <c:strCache>
                <c:ptCount val="5"/>
                <c:pt idx="0">
                  <c:v>APRIL</c:v>
                </c:pt>
                <c:pt idx="1">
                  <c:v>MAY </c:v>
                </c:pt>
                <c:pt idx="2">
                  <c:v>JUNE</c:v>
                </c:pt>
                <c:pt idx="3">
                  <c:v>JULY</c:v>
                </c:pt>
                <c:pt idx="4">
                  <c:v>AUGUST</c:v>
                </c:pt>
              </c:strCache>
            </c:strRef>
          </c:cat>
          <c:val>
            <c:numRef>
              <c:f>'4'!$I$24:$I$28</c:f>
              <c:numCache>
                <c:formatCode>#,##0.0</c:formatCode>
                <c:ptCount val="5"/>
                <c:pt idx="0">
                  <c:v>92.172174600000005</c:v>
                </c:pt>
                <c:pt idx="1">
                  <c:v>156.14722516999998</c:v>
                </c:pt>
                <c:pt idx="2">
                  <c:v>110.12022303000001</c:v>
                </c:pt>
                <c:pt idx="3">
                  <c:v>923.28274419000013</c:v>
                </c:pt>
                <c:pt idx="4">
                  <c:v>44.314688030000006</c:v>
                </c:pt>
              </c:numCache>
            </c:numRef>
          </c:val>
          <c:extLst>
            <c:ext xmlns:c16="http://schemas.microsoft.com/office/drawing/2014/chart" uri="{C3380CC4-5D6E-409C-BE32-E72D297353CC}">
              <c16:uniqueId val="{00000003-C842-4A1F-BF47-B3AC2EAAE954}"/>
            </c:ext>
          </c:extLst>
        </c:ser>
        <c:dLbls>
          <c:showLegendKey val="0"/>
          <c:showVal val="0"/>
          <c:showCatName val="0"/>
          <c:showSerName val="0"/>
          <c:showPercent val="0"/>
          <c:showBubbleSize val="0"/>
        </c:dLbls>
        <c:gapWidth val="219"/>
        <c:overlap val="100"/>
        <c:axId val="553313792"/>
        <c:axId val="553318712"/>
      </c:barChart>
      <c:catAx>
        <c:axId val="5533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318712"/>
        <c:crosses val="autoZero"/>
        <c:auto val="1"/>
        <c:lblAlgn val="ctr"/>
        <c:lblOffset val="100"/>
        <c:noMultiLvlLbl val="0"/>
      </c:catAx>
      <c:valAx>
        <c:axId val="553318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313792"/>
        <c:crosses val="autoZero"/>
        <c:crossBetween val="between"/>
      </c:valAx>
      <c:spPr>
        <a:noFill/>
        <a:ln>
          <a:noFill/>
        </a:ln>
        <a:effectLst/>
      </c:spPr>
    </c:plotArea>
    <c:legend>
      <c:legendPos val="b"/>
      <c:layout>
        <c:manualLayout>
          <c:xMode val="edge"/>
          <c:yMode val="edge"/>
          <c:x val="0.17095251628578273"/>
          <c:y val="0.16995446031478315"/>
          <c:w val="0.44578074237535592"/>
          <c:h val="6.34164528757467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FISCAL YEAR 2020-21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'40'!$D$5</c:f>
              <c:strCache>
                <c:ptCount val="1"/>
                <c:pt idx="0">
                  <c:v>LIQUID FUELS</c:v>
                </c:pt>
              </c:strCache>
            </c:strRef>
          </c:tx>
          <c:spPr>
            <a:solidFill>
              <a:srgbClr val="003C7C"/>
            </a:solidFill>
            <a:ln>
              <a:solidFill>
                <a:schemeClr val="tx1"/>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'40'!$D$6:$D$17</c:f>
              <c:numCache>
                <c:formatCode>0.0</c:formatCode>
                <c:ptCount val="12"/>
                <c:pt idx="0">
                  <c:v>168.67261383999997</c:v>
                </c:pt>
                <c:pt idx="1">
                  <c:v>157.83692741000002</c:v>
                </c:pt>
                <c:pt idx="2">
                  <c:v>133.46508872999999</c:v>
                </c:pt>
                <c:pt idx="3">
                  <c:v>127.46374883999999</c:v>
                </c:pt>
                <c:pt idx="4">
                  <c:v>167.56414053</c:v>
                </c:pt>
                <c:pt idx="5">
                  <c:v>103.20991590000001</c:v>
                </c:pt>
                <c:pt idx="6">
                  <c:v>126.11345800999997</c:v>
                </c:pt>
                <c:pt idx="7">
                  <c:v>119.89905761000001</c:v>
                </c:pt>
                <c:pt idx="8">
                  <c:v>121.19561322</c:v>
                </c:pt>
                <c:pt idx="9">
                  <c:v>159.85568444999998</c:v>
                </c:pt>
                <c:pt idx="10">
                  <c:v>130.35509037</c:v>
                </c:pt>
                <c:pt idx="11">
                  <c:v>140.72767046999999</c:v>
                </c:pt>
              </c:numCache>
            </c:numRef>
          </c:val>
          <c:extLst>
            <c:ext xmlns:c16="http://schemas.microsoft.com/office/drawing/2014/chart" uri="{C3380CC4-5D6E-409C-BE32-E72D297353CC}">
              <c16:uniqueId val="{00000000-3FB7-4B74-8E72-44CAB4715468}"/>
            </c:ext>
          </c:extLst>
        </c:ser>
        <c:ser>
          <c:idx val="1"/>
          <c:order val="1"/>
          <c:tx>
            <c:strRef>
              <c:f>'40'!$E$5</c:f>
              <c:strCache>
                <c:ptCount val="1"/>
                <c:pt idx="0">
                  <c:v>LICENSES AND FEES</c:v>
                </c:pt>
              </c:strCache>
            </c:strRef>
          </c:tx>
          <c:spPr>
            <a:solidFill>
              <a:srgbClr val="D59E0F"/>
            </a:solidFill>
            <a:ln>
              <a:solidFill>
                <a:sysClr val="windowText" lastClr="000000"/>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'40'!$E$6:$E$17</c:f>
              <c:numCache>
                <c:formatCode>0.0</c:formatCode>
                <c:ptCount val="12"/>
                <c:pt idx="0">
                  <c:v>110.6946186</c:v>
                </c:pt>
                <c:pt idx="1">
                  <c:v>103.38690149999999</c:v>
                </c:pt>
                <c:pt idx="2">
                  <c:v>83.40376907000001</c:v>
                </c:pt>
                <c:pt idx="3">
                  <c:v>78.028937240000005</c:v>
                </c:pt>
                <c:pt idx="4">
                  <c:v>93.495574079999997</c:v>
                </c:pt>
                <c:pt idx="5">
                  <c:v>73.135011999999989</c:v>
                </c:pt>
                <c:pt idx="6">
                  <c:v>74.953411119999998</c:v>
                </c:pt>
                <c:pt idx="7">
                  <c:v>74.004458350000007</c:v>
                </c:pt>
                <c:pt idx="8">
                  <c:v>103.79206802</c:v>
                </c:pt>
                <c:pt idx="9">
                  <c:v>114.60375440000001</c:v>
                </c:pt>
                <c:pt idx="10">
                  <c:v>109.75125746000001</c:v>
                </c:pt>
                <c:pt idx="11">
                  <c:v>132.10473345</c:v>
                </c:pt>
              </c:numCache>
            </c:numRef>
          </c:val>
          <c:extLst>
            <c:ext xmlns:c16="http://schemas.microsoft.com/office/drawing/2014/chart" uri="{C3380CC4-5D6E-409C-BE32-E72D297353CC}">
              <c16:uniqueId val="{00000001-3FB7-4B74-8E72-44CAB4715468}"/>
            </c:ext>
          </c:extLst>
        </c:ser>
        <c:ser>
          <c:idx val="2"/>
          <c:order val="2"/>
          <c:tx>
            <c:strRef>
              <c:f>'40'!$F$5</c:f>
              <c:strCache>
                <c:ptCount val="1"/>
                <c:pt idx="0">
                  <c:v>OTHER MOTOR</c:v>
                </c:pt>
              </c:strCache>
            </c:strRef>
          </c:tx>
          <c:spPr>
            <a:solidFill>
              <a:srgbClr val="BFBFBF"/>
            </a:solidFill>
            <a:ln>
              <a:solidFill>
                <a:schemeClr val="tx1"/>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'40'!$F$6:$F$17</c:f>
              <c:numCache>
                <c:formatCode>0.0</c:formatCode>
                <c:ptCount val="12"/>
                <c:pt idx="0">
                  <c:v>8.1152901100000001</c:v>
                </c:pt>
                <c:pt idx="1">
                  <c:v>4.5427171600000005</c:v>
                </c:pt>
                <c:pt idx="2">
                  <c:v>-0.14461076000000003</c:v>
                </c:pt>
                <c:pt idx="3">
                  <c:v>-0.20286454000000015</c:v>
                </c:pt>
                <c:pt idx="4">
                  <c:v>-3.3310687400000001</c:v>
                </c:pt>
                <c:pt idx="5">
                  <c:v>-3.4877757199999997</c:v>
                </c:pt>
                <c:pt idx="6">
                  <c:v>-3.9066228199999999</c:v>
                </c:pt>
                <c:pt idx="7">
                  <c:v>5.8764829800000005</c:v>
                </c:pt>
                <c:pt idx="8">
                  <c:v>4.8396449199999996</c:v>
                </c:pt>
                <c:pt idx="9">
                  <c:v>8.747687449999999</c:v>
                </c:pt>
                <c:pt idx="10">
                  <c:v>-3.8646013799999999</c:v>
                </c:pt>
                <c:pt idx="11">
                  <c:v>0.67085751000000005</c:v>
                </c:pt>
              </c:numCache>
            </c:numRef>
          </c:val>
          <c:extLst>
            <c:ext xmlns:c16="http://schemas.microsoft.com/office/drawing/2014/chart" uri="{C3380CC4-5D6E-409C-BE32-E72D297353CC}">
              <c16:uniqueId val="{00000002-3FB7-4B74-8E72-44CAB4715468}"/>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553522737557492"/>
          <c:y val="0.11110904066331695"/>
          <c:w val="0.49326365454318211"/>
          <c:h val="5.1487774554496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3301674919502"/>
          <c:y val="0.12481908184999441"/>
          <c:w val="0.85494155369754044"/>
          <c:h val="0.66870104080601922"/>
        </c:manualLayout>
      </c:layout>
      <c:barChart>
        <c:barDir val="col"/>
        <c:grouping val="stacked"/>
        <c:varyColors val="0"/>
        <c:ser>
          <c:idx val="0"/>
          <c:order val="0"/>
          <c:tx>
            <c:strRef>
              <c:f>'43'!$H$5</c:f>
              <c:strCache>
                <c:ptCount val="1"/>
                <c:pt idx="0">
                  <c:v>LIQUID FUELS</c:v>
                </c:pt>
              </c:strCache>
            </c:strRef>
          </c:tx>
          <c:spPr>
            <a:solidFill>
              <a:srgbClr val="003C7C"/>
            </a:solidFill>
            <a:ln>
              <a:solidFill>
                <a:schemeClr val="tx1"/>
              </a:solidFill>
            </a:ln>
            <a:effectLst/>
          </c:spPr>
          <c:invertIfNegative val="0"/>
          <c:cat>
            <c:strRef>
              <c:f>'43'!$G$6:$G$25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'43'!$H$6:$H$25</c:f>
              <c:numCache>
                <c:formatCode>#,##0.0</c:formatCode>
                <c:ptCount val="20"/>
                <c:pt idx="0">
                  <c:v>1090.4872832999999</c:v>
                </c:pt>
                <c:pt idx="1">
                  <c:v>1105.4595592100002</c:v>
                </c:pt>
                <c:pt idx="2">
                  <c:v>1113.02857604</c:v>
                </c:pt>
                <c:pt idx="3">
                  <c:v>1159.87439133</c:v>
                </c:pt>
                <c:pt idx="4">
                  <c:v>1226.0945994900003</c:v>
                </c:pt>
                <c:pt idx="5">
                  <c:v>1255.3614119400002</c:v>
                </c:pt>
                <c:pt idx="6">
                  <c:v>1236.4636277900001</c:v>
                </c:pt>
                <c:pt idx="7">
                  <c:v>1163.23322076</c:v>
                </c:pt>
                <c:pt idx="8">
                  <c:v>1183.9234038999998</c:v>
                </c:pt>
                <c:pt idx="9">
                  <c:v>1218.63500963</c:v>
                </c:pt>
                <c:pt idx="10">
                  <c:v>1223.9850495999999</c:v>
                </c:pt>
                <c:pt idx="11">
                  <c:v>1223.1408369200001</c:v>
                </c:pt>
                <c:pt idx="12">
                  <c:v>1294.43248214</c:v>
                </c:pt>
                <c:pt idx="13">
                  <c:v>1562.4303637100002</c:v>
                </c:pt>
                <c:pt idx="14">
                  <c:v>1659.1973853399998</c:v>
                </c:pt>
                <c:pt idx="15">
                  <c:v>1732.6595695400001</c:v>
                </c:pt>
                <c:pt idx="16">
                  <c:v>1846.4028316199999</c:v>
                </c:pt>
                <c:pt idx="17">
                  <c:v>1837.1840377499998</c:v>
                </c:pt>
                <c:pt idx="18">
                  <c:v>1708.4379394</c:v>
                </c:pt>
                <c:pt idx="19">
                  <c:v>1656.3590093799999</c:v>
                </c:pt>
              </c:numCache>
            </c:numRef>
          </c:val>
          <c:extLst>
            <c:ext xmlns:c16="http://schemas.microsoft.com/office/drawing/2014/chart" uri="{C3380CC4-5D6E-409C-BE32-E72D297353CC}">
              <c16:uniqueId val="{00000000-E215-403D-B979-16E53E6368C6}"/>
            </c:ext>
          </c:extLst>
        </c:ser>
        <c:ser>
          <c:idx val="1"/>
          <c:order val="1"/>
          <c:tx>
            <c:strRef>
              <c:f>'43'!$I$5</c:f>
              <c:strCache>
                <c:ptCount val="1"/>
                <c:pt idx="0">
                  <c:v>LICENSES AND FEES</c:v>
                </c:pt>
              </c:strCache>
            </c:strRef>
          </c:tx>
          <c:spPr>
            <a:solidFill>
              <a:srgbClr val="D59E0F"/>
            </a:solidFill>
            <a:ln>
              <a:solidFill>
                <a:schemeClr val="tx1"/>
              </a:solidFill>
            </a:ln>
            <a:effectLst/>
          </c:spPr>
          <c:invertIfNegative val="0"/>
          <c:cat>
            <c:strRef>
              <c:f>'43'!$G$6:$G$25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'43'!$I$6:$I$25</c:f>
              <c:numCache>
                <c:formatCode>#,##0.0</c:formatCode>
                <c:ptCount val="20"/>
                <c:pt idx="0">
                  <c:v>814.3503809099999</c:v>
                </c:pt>
                <c:pt idx="1">
                  <c:v>828.82075662300008</c:v>
                </c:pt>
                <c:pt idx="2">
                  <c:v>843.17321684000001</c:v>
                </c:pt>
                <c:pt idx="3">
                  <c:v>876.89687709199995</c:v>
                </c:pt>
                <c:pt idx="4">
                  <c:v>877.81258355999978</c:v>
                </c:pt>
                <c:pt idx="5">
                  <c:v>870.03802125000004</c:v>
                </c:pt>
                <c:pt idx="6">
                  <c:v>872.06301144999998</c:v>
                </c:pt>
                <c:pt idx="7">
                  <c:v>883.84627742000009</c:v>
                </c:pt>
                <c:pt idx="8">
                  <c:v>857.66526199000009</c:v>
                </c:pt>
                <c:pt idx="9">
                  <c:v>891.55144457000006</c:v>
                </c:pt>
                <c:pt idx="10">
                  <c:v>892.58600999999999</c:v>
                </c:pt>
                <c:pt idx="11">
                  <c:v>892.51690355999995</c:v>
                </c:pt>
                <c:pt idx="12">
                  <c:v>893.88461441000004</c:v>
                </c:pt>
                <c:pt idx="13">
                  <c:v>950.80701391999992</c:v>
                </c:pt>
                <c:pt idx="14">
                  <c:v>962.67836467999996</c:v>
                </c:pt>
                <c:pt idx="15">
                  <c:v>1000.52878661</c:v>
                </c:pt>
                <c:pt idx="16">
                  <c:v>1045.5960164799999</c:v>
                </c:pt>
                <c:pt idx="17">
                  <c:v>992.38855042</c:v>
                </c:pt>
                <c:pt idx="18">
                  <c:v>954.04429028000004</c:v>
                </c:pt>
                <c:pt idx="19">
                  <c:v>1151.3544952899999</c:v>
                </c:pt>
              </c:numCache>
            </c:numRef>
          </c:val>
          <c:extLst>
            <c:ext xmlns:c16="http://schemas.microsoft.com/office/drawing/2014/chart" uri="{C3380CC4-5D6E-409C-BE32-E72D297353CC}">
              <c16:uniqueId val="{00000001-E215-403D-B979-16E53E6368C6}"/>
            </c:ext>
          </c:extLst>
        </c:ser>
        <c:ser>
          <c:idx val="2"/>
          <c:order val="2"/>
          <c:tx>
            <c:strRef>
              <c:f>'43'!$J$5</c:f>
              <c:strCache>
                <c:ptCount val="1"/>
                <c:pt idx="0">
                  <c:v>OTHER MOTOR</c:v>
                </c:pt>
              </c:strCache>
            </c:strRef>
          </c:tx>
          <c:spPr>
            <a:solidFill>
              <a:srgbClr val="BFBFBF"/>
            </a:solidFill>
            <a:ln>
              <a:solidFill>
                <a:schemeClr val="tx1"/>
              </a:solidFill>
            </a:ln>
            <a:effectLst/>
          </c:spPr>
          <c:invertIfNegative val="0"/>
          <c:cat>
            <c:strRef>
              <c:f>'43'!$G$6:$G$25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'43'!$J$6:$J$25</c:f>
              <c:numCache>
                <c:formatCode>#,##0.0</c:formatCode>
                <c:ptCount val="20"/>
                <c:pt idx="0">
                  <c:v>50.186992939999996</c:v>
                </c:pt>
                <c:pt idx="1">
                  <c:v>64.487208363000008</c:v>
                </c:pt>
                <c:pt idx="2">
                  <c:v>129.408540773</c:v>
                </c:pt>
                <c:pt idx="3">
                  <c:v>120.10128955</c:v>
                </c:pt>
                <c:pt idx="4">
                  <c:v>161.98484607000003</c:v>
                </c:pt>
                <c:pt idx="5">
                  <c:v>165.3765856</c:v>
                </c:pt>
                <c:pt idx="6">
                  <c:v>559.39886919000003</c:v>
                </c:pt>
                <c:pt idx="7">
                  <c:v>509.66424239000003</c:v>
                </c:pt>
                <c:pt idx="8">
                  <c:v>599.47743861000004</c:v>
                </c:pt>
                <c:pt idx="9">
                  <c:v>411.08863954999998</c:v>
                </c:pt>
                <c:pt idx="10">
                  <c:v>297.64372860999998</c:v>
                </c:pt>
                <c:pt idx="11">
                  <c:v>300.58099324</c:v>
                </c:pt>
                <c:pt idx="12">
                  <c:v>258.44693118999999</c:v>
                </c:pt>
                <c:pt idx="13">
                  <c:v>98.274195730000002</c:v>
                </c:pt>
                <c:pt idx="14">
                  <c:v>35.673066699999993</c:v>
                </c:pt>
                <c:pt idx="15">
                  <c:v>25.340797169999998</c:v>
                </c:pt>
                <c:pt idx="16">
                  <c:v>56.492894769999999</c:v>
                </c:pt>
                <c:pt idx="17">
                  <c:v>19.678428200000003</c:v>
                </c:pt>
                <c:pt idx="18">
                  <c:v>0.99697168999999997</c:v>
                </c:pt>
                <c:pt idx="19">
                  <c:v>17.855136169999998</c:v>
                </c:pt>
              </c:numCache>
            </c:numRef>
          </c:val>
          <c:extLst>
            <c:ext xmlns:c16="http://schemas.microsoft.com/office/drawing/2014/chart" uri="{C3380CC4-5D6E-409C-BE32-E72D297353CC}">
              <c16:uniqueId val="{00000002-E215-403D-B979-16E53E6368C6}"/>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4686375566690527"/>
          <c:y val="0.14256009777129414"/>
          <c:w val="0.50223208462578539"/>
          <c:h val="5.611010371443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'44'!$D$5</c:f>
              <c:strCache>
                <c:ptCount val="1"/>
                <c:pt idx="0">
                  <c:v>OCFT</c:v>
                </c:pt>
              </c:strCache>
            </c:strRef>
          </c:tx>
          <c:spPr>
            <a:solidFill>
              <a:srgbClr val="003C7C"/>
            </a:solidFill>
            <a:ln>
              <a:solidFill>
                <a:schemeClr val="tx1"/>
              </a:solidFill>
            </a:ln>
            <a:effectLst/>
          </c:spPr>
          <c:invertIfNegative val="0"/>
          <c:cat>
            <c:strRef>
              <c:f>'44'!$C$6:$C$25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'44'!$D$6:$D$25</c:f>
              <c:numCache>
                <c:formatCode>0.0</c:formatCode>
                <c:ptCount val="20"/>
                <c:pt idx="0">
                  <c:v>0.66600000000000004</c:v>
                </c:pt>
                <c:pt idx="1">
                  <c:v>1.1200000000000001</c:v>
                </c:pt>
                <c:pt idx="2">
                  <c:v>1.1779999999999999</c:v>
                </c:pt>
                <c:pt idx="3">
                  <c:v>1.3294786100000002</c:v>
                </c:pt>
                <c:pt idx="4">
                  <c:v>1.52</c:v>
                </c:pt>
                <c:pt idx="5">
                  <c:v>2.4926815100000006</c:v>
                </c:pt>
                <c:pt idx="6">
                  <c:v>2.4510000000000001</c:v>
                </c:pt>
                <c:pt idx="7">
                  <c:v>1.7088039699999999</c:v>
                </c:pt>
                <c:pt idx="8">
                  <c:v>1.54032182</c:v>
                </c:pt>
                <c:pt idx="9">
                  <c:v>2.10618419</c:v>
                </c:pt>
                <c:pt idx="10">
                  <c:v>1.8956994199999999</c:v>
                </c:pt>
                <c:pt idx="11">
                  <c:v>2.1603292349999998</c:v>
                </c:pt>
                <c:pt idx="12">
                  <c:v>1.89715291</c:v>
                </c:pt>
                <c:pt idx="13">
                  <c:v>3.3009847300000001</c:v>
                </c:pt>
                <c:pt idx="14">
                  <c:v>2.8590035299999998</c:v>
                </c:pt>
                <c:pt idx="15">
                  <c:v>4.5315404799999994</c:v>
                </c:pt>
                <c:pt idx="16">
                  <c:v>3.2916373500000002</c:v>
                </c:pt>
                <c:pt idx="17">
                  <c:v>2.5652386800000002</c:v>
                </c:pt>
                <c:pt idx="18">
                  <c:v>3.19114056</c:v>
                </c:pt>
                <c:pt idx="19">
                  <c:v>7.0515118299999999</c:v>
                </c:pt>
              </c:numCache>
            </c:numRef>
          </c:val>
          <c:extLst>
            <c:ext xmlns:c16="http://schemas.microsoft.com/office/drawing/2014/chart" uri="{C3380CC4-5D6E-409C-BE32-E72D297353CC}">
              <c16:uniqueId val="{00000000-3B6C-43EA-BA40-46BF5BED7BB2}"/>
            </c:ext>
          </c:extLst>
        </c:ser>
        <c:ser>
          <c:idx val="1"/>
          <c:order val="1"/>
          <c:tx>
            <c:strRef>
              <c:f>'44'!$E$5</c:f>
              <c:strCache>
                <c:ptCount val="1"/>
                <c:pt idx="0">
                  <c:v>MCRT/IFTA</c:v>
                </c:pt>
              </c:strCache>
            </c:strRef>
          </c:tx>
          <c:spPr>
            <a:solidFill>
              <a:srgbClr val="D59E0F"/>
            </a:solidFill>
            <a:ln>
              <a:solidFill>
                <a:schemeClr val="tx1"/>
              </a:solidFill>
            </a:ln>
            <a:effectLst/>
          </c:spPr>
          <c:invertIfNegative val="0"/>
          <c:cat>
            <c:strRef>
              <c:f>'44'!$C$6:$C$25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'44'!$E$6:$E$25</c:f>
              <c:numCache>
                <c:formatCode>0.0</c:formatCode>
                <c:ptCount val="20"/>
                <c:pt idx="0">
                  <c:v>4.08</c:v>
                </c:pt>
                <c:pt idx="1">
                  <c:v>4.5170000000000003</c:v>
                </c:pt>
                <c:pt idx="2">
                  <c:v>3.8820000000000001</c:v>
                </c:pt>
                <c:pt idx="3">
                  <c:v>3.9468756399999996</c:v>
                </c:pt>
                <c:pt idx="4">
                  <c:v>7.5890000000000004</c:v>
                </c:pt>
                <c:pt idx="5">
                  <c:v>7.7920087699999998</c:v>
                </c:pt>
                <c:pt idx="6">
                  <c:v>7.46</c:v>
                </c:pt>
                <c:pt idx="7">
                  <c:v>6.2506806500000005</c:v>
                </c:pt>
                <c:pt idx="8">
                  <c:v>6.1076300000000003</c:v>
                </c:pt>
                <c:pt idx="9">
                  <c:v>5.9043316599999995</c:v>
                </c:pt>
                <c:pt idx="10">
                  <c:v>5.8707509299999998</c:v>
                </c:pt>
                <c:pt idx="11">
                  <c:v>5.2692100900000005</c:v>
                </c:pt>
                <c:pt idx="12">
                  <c:v>6.8812341999999997</c:v>
                </c:pt>
                <c:pt idx="13">
                  <c:v>12.113223319999999</c:v>
                </c:pt>
                <c:pt idx="14">
                  <c:v>18.222290739999998</c:v>
                </c:pt>
                <c:pt idx="15">
                  <c:v>18.60749474</c:v>
                </c:pt>
                <c:pt idx="16">
                  <c:v>17.058074300000001</c:v>
                </c:pt>
                <c:pt idx="17">
                  <c:v>21.1500685</c:v>
                </c:pt>
                <c:pt idx="18">
                  <c:v>19.528455739999998</c:v>
                </c:pt>
                <c:pt idx="19">
                  <c:v>16.392033210000001</c:v>
                </c:pt>
              </c:numCache>
            </c:numRef>
          </c:val>
          <c:extLst>
            <c:ext xmlns:c16="http://schemas.microsoft.com/office/drawing/2014/chart" uri="{C3380CC4-5D6E-409C-BE32-E72D297353CC}">
              <c16:uniqueId val="{00000001-3B6C-43EA-BA40-46BF5BED7BB2}"/>
            </c:ext>
          </c:extLst>
        </c:ser>
        <c:ser>
          <c:idx val="2"/>
          <c:order val="2"/>
          <c:tx>
            <c:strRef>
              <c:f>'44'!$F$5</c:f>
              <c:strCache>
                <c:ptCount val="1"/>
                <c:pt idx="0">
                  <c:v>MISC</c:v>
                </c:pt>
              </c:strCache>
            </c:strRef>
          </c:tx>
          <c:spPr>
            <a:solidFill>
              <a:srgbClr val="BFBFBF"/>
            </a:solidFill>
            <a:ln>
              <a:solidFill>
                <a:sysClr val="windowText" lastClr="000000"/>
              </a:solidFill>
            </a:ln>
            <a:effectLst/>
          </c:spPr>
          <c:invertIfNegative val="0"/>
          <c:cat>
            <c:strRef>
              <c:f>'44'!$C$6:$C$25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'44'!$F$6:$F$25</c:f>
              <c:numCache>
                <c:formatCode>0.0</c:formatCode>
                <c:ptCount val="20"/>
                <c:pt idx="0">
                  <c:v>2.722</c:v>
                </c:pt>
                <c:pt idx="1">
                  <c:v>2.5089999999999999</c:v>
                </c:pt>
                <c:pt idx="2">
                  <c:v>3.5219999999999998</c:v>
                </c:pt>
                <c:pt idx="3">
                  <c:v>1.9390000000000001</c:v>
                </c:pt>
                <c:pt idx="4">
                  <c:v>2.33</c:v>
                </c:pt>
                <c:pt idx="5">
                  <c:v>2.1819005699999998</c:v>
                </c:pt>
                <c:pt idx="6">
                  <c:v>2.298</c:v>
                </c:pt>
                <c:pt idx="7">
                  <c:v>2.0816735400000002</c:v>
                </c:pt>
                <c:pt idx="8">
                  <c:v>2.236364</c:v>
                </c:pt>
                <c:pt idx="9">
                  <c:v>2.6186808899999998</c:v>
                </c:pt>
                <c:pt idx="10">
                  <c:v>2.2376065499999997</c:v>
                </c:pt>
                <c:pt idx="11">
                  <c:v>2.6625005699999997</c:v>
                </c:pt>
                <c:pt idx="12">
                  <c:v>2.7161080300000005</c:v>
                </c:pt>
                <c:pt idx="13">
                  <c:v>3.9103242300000001</c:v>
                </c:pt>
                <c:pt idx="14">
                  <c:v>4.4003746699999988</c:v>
                </c:pt>
                <c:pt idx="15">
                  <c:v>4.7007548200000002</c:v>
                </c:pt>
                <c:pt idx="16">
                  <c:v>5.5896393900000003</c:v>
                </c:pt>
                <c:pt idx="17">
                  <c:v>5.1050633400000001</c:v>
                </c:pt>
                <c:pt idx="18">
                  <c:v>4.3515902100000003</c:v>
                </c:pt>
                <c:pt idx="19">
                  <c:v>7.9910320800000001</c:v>
                </c:pt>
              </c:numCache>
            </c:numRef>
          </c:val>
          <c:extLst>
            <c:ext xmlns:c16="http://schemas.microsoft.com/office/drawing/2014/chart" uri="{C3380CC4-5D6E-409C-BE32-E72D297353CC}">
              <c16:uniqueId val="{00000002-3B6C-43EA-BA40-46BF5BED7BB2}"/>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valAx>
      <c:spPr>
        <a:noFill/>
        <a:ln>
          <a:noFill/>
        </a:ln>
        <a:effectLst/>
      </c:spPr>
    </c:plotArea>
    <c:legend>
      <c:legendPos val="t"/>
      <c:layout>
        <c:manualLayout>
          <c:xMode val="edge"/>
          <c:yMode val="edge"/>
          <c:x val="0.37778154528014213"/>
          <c:y val="0.10460869565217393"/>
          <c:w val="0.24443690943971574"/>
          <c:h val="4.891338582677166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rgbClr val="595959"/>
                </a:solidFill>
                <a:effectLst/>
                <a:latin typeface="+mn-lt"/>
                <a:ea typeface="+mn-ea"/>
                <a:cs typeface="+mn-cs"/>
              </a:rPr>
              <a:t>COLLECTIONS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'45'!$D$5</c:f>
              <c:strCache>
                <c:ptCount val="1"/>
                <c:pt idx="0">
                  <c:v>CORP</c:v>
                </c:pt>
              </c:strCache>
            </c:strRef>
          </c:tx>
          <c:spPr>
            <a:solidFill>
              <a:srgbClr val="003C7C"/>
            </a:solidFill>
            <a:ln>
              <a:solidFill>
                <a:srgbClr val="000000"/>
              </a:solidFill>
            </a:ln>
            <a:effectLst/>
          </c:spPr>
          <c:invertIfNegative val="0"/>
          <c:cat>
            <c:strRef>
              <c:f>'45'!$C$6:$C$25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'45'!$D$6:$D$25</c:f>
              <c:numCache>
                <c:formatCode>#,##0.0</c:formatCode>
                <c:ptCount val="20"/>
                <c:pt idx="0">
                  <c:v>206.7</c:v>
                </c:pt>
                <c:pt idx="1">
                  <c:v>174.2</c:v>
                </c:pt>
                <c:pt idx="2">
                  <c:v>198.6</c:v>
                </c:pt>
                <c:pt idx="3">
                  <c:v>233</c:v>
                </c:pt>
                <c:pt idx="4">
                  <c:v>315</c:v>
                </c:pt>
                <c:pt idx="5">
                  <c:v>276.5</c:v>
                </c:pt>
                <c:pt idx="6">
                  <c:v>386.1</c:v>
                </c:pt>
                <c:pt idx="7">
                  <c:v>194.8</c:v>
                </c:pt>
                <c:pt idx="8">
                  <c:v>195.9</c:v>
                </c:pt>
                <c:pt idx="9">
                  <c:v>157.9</c:v>
                </c:pt>
                <c:pt idx="10">
                  <c:v>176.7</c:v>
                </c:pt>
                <c:pt idx="11">
                  <c:v>143.69999999999999</c:v>
                </c:pt>
                <c:pt idx="12">
                  <c:v>78.7</c:v>
                </c:pt>
                <c:pt idx="13">
                  <c:v>87.973016169999994</c:v>
                </c:pt>
                <c:pt idx="14">
                  <c:v>135.29753409</c:v>
                </c:pt>
                <c:pt idx="15">
                  <c:v>196.57697012</c:v>
                </c:pt>
                <c:pt idx="16">
                  <c:v>193.68802823999999</c:v>
                </c:pt>
                <c:pt idx="17">
                  <c:v>308.7</c:v>
                </c:pt>
                <c:pt idx="18">
                  <c:v>184.3</c:v>
                </c:pt>
                <c:pt idx="19">
                  <c:v>261.94006101000002</c:v>
                </c:pt>
              </c:numCache>
            </c:numRef>
          </c:val>
          <c:extLst>
            <c:ext xmlns:c16="http://schemas.microsoft.com/office/drawing/2014/chart" uri="{C3380CC4-5D6E-409C-BE32-E72D297353CC}">
              <c16:uniqueId val="{00000000-F3D9-4B33-A3EE-5A23231CC154}"/>
            </c:ext>
          </c:extLst>
        </c:ser>
        <c:ser>
          <c:idx val="1"/>
          <c:order val="1"/>
          <c:tx>
            <c:strRef>
              <c:f>'45'!$E$5</c:f>
              <c:strCache>
                <c:ptCount val="1"/>
                <c:pt idx="0">
                  <c:v>CONSUMPTION</c:v>
                </c:pt>
              </c:strCache>
            </c:strRef>
          </c:tx>
          <c:spPr>
            <a:solidFill>
              <a:srgbClr val="D59E0F"/>
            </a:solidFill>
            <a:ln>
              <a:solidFill>
                <a:srgbClr val="000000"/>
              </a:solidFill>
            </a:ln>
            <a:effectLst/>
          </c:spPr>
          <c:invertIfNegative val="0"/>
          <c:cat>
            <c:strRef>
              <c:f>'45'!$C$6:$C$25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'45'!$E$6:$E$25</c:f>
              <c:numCache>
                <c:formatCode>#,##0.0</c:formatCode>
                <c:ptCount val="20"/>
                <c:pt idx="0">
                  <c:v>180.3</c:v>
                </c:pt>
                <c:pt idx="1">
                  <c:v>268.5</c:v>
                </c:pt>
                <c:pt idx="2">
                  <c:v>182.2</c:v>
                </c:pt>
                <c:pt idx="3">
                  <c:v>195.79999999999998</c:v>
                </c:pt>
                <c:pt idx="4">
                  <c:v>246</c:v>
                </c:pt>
                <c:pt idx="5">
                  <c:v>249</c:v>
                </c:pt>
                <c:pt idx="6">
                  <c:v>253.2</c:v>
                </c:pt>
                <c:pt idx="7">
                  <c:v>228.3</c:v>
                </c:pt>
                <c:pt idx="8">
                  <c:v>236</c:v>
                </c:pt>
                <c:pt idx="9">
                  <c:v>264</c:v>
                </c:pt>
                <c:pt idx="10">
                  <c:v>261.39999999999998</c:v>
                </c:pt>
                <c:pt idx="11">
                  <c:v>296.8</c:v>
                </c:pt>
                <c:pt idx="12">
                  <c:v>352.29999999999995</c:v>
                </c:pt>
                <c:pt idx="13">
                  <c:v>260.81721547000006</c:v>
                </c:pt>
                <c:pt idx="14">
                  <c:v>166.14300569000002</c:v>
                </c:pt>
                <c:pt idx="15">
                  <c:v>159.36487885999998</c:v>
                </c:pt>
                <c:pt idx="16">
                  <c:v>195.40329837000013</c:v>
                </c:pt>
                <c:pt idx="17">
                  <c:v>152.70000000000002</c:v>
                </c:pt>
                <c:pt idx="18">
                  <c:v>178</c:v>
                </c:pt>
                <c:pt idx="19">
                  <c:v>151.41963942000001</c:v>
                </c:pt>
              </c:numCache>
            </c:numRef>
          </c:val>
          <c:extLst>
            <c:ext xmlns:c16="http://schemas.microsoft.com/office/drawing/2014/chart" uri="{C3380CC4-5D6E-409C-BE32-E72D297353CC}">
              <c16:uniqueId val="{00000001-F3D9-4B33-A3EE-5A23231CC154}"/>
            </c:ext>
          </c:extLst>
        </c:ser>
        <c:ser>
          <c:idx val="2"/>
          <c:order val="2"/>
          <c:tx>
            <c:strRef>
              <c:f>'45'!$F$5</c:f>
              <c:strCache>
                <c:ptCount val="1"/>
                <c:pt idx="0">
                  <c:v>OTHER</c:v>
                </c:pt>
              </c:strCache>
            </c:strRef>
          </c:tx>
          <c:spPr>
            <a:solidFill>
              <a:srgbClr val="BFBFBF"/>
            </a:solidFill>
            <a:ln>
              <a:solidFill>
                <a:srgbClr val="000000"/>
              </a:solidFill>
            </a:ln>
            <a:effectLst/>
          </c:spPr>
          <c:invertIfNegative val="0"/>
          <c:cat>
            <c:strRef>
              <c:f>'45'!$C$6:$C$25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'45'!$F$6:$F$25</c:f>
              <c:numCache>
                <c:formatCode>#,##0.0</c:formatCode>
                <c:ptCount val="20"/>
                <c:pt idx="0">
                  <c:v>171.3</c:v>
                </c:pt>
                <c:pt idx="1">
                  <c:v>146.39999999999998</c:v>
                </c:pt>
                <c:pt idx="2">
                  <c:v>154.9</c:v>
                </c:pt>
                <c:pt idx="3">
                  <c:v>203</c:v>
                </c:pt>
                <c:pt idx="4">
                  <c:v>226.4</c:v>
                </c:pt>
                <c:pt idx="5">
                  <c:v>243.3</c:v>
                </c:pt>
                <c:pt idx="6">
                  <c:v>253.3</c:v>
                </c:pt>
                <c:pt idx="7">
                  <c:v>269.89999999999998</c:v>
                </c:pt>
                <c:pt idx="8">
                  <c:v>260.10000000000002</c:v>
                </c:pt>
                <c:pt idx="9">
                  <c:v>240.10000000000002</c:v>
                </c:pt>
                <c:pt idx="10">
                  <c:v>275.89999999999998</c:v>
                </c:pt>
                <c:pt idx="11">
                  <c:v>263.2</c:v>
                </c:pt>
                <c:pt idx="12">
                  <c:v>293</c:v>
                </c:pt>
                <c:pt idx="13">
                  <c:v>291.66656647000002</c:v>
                </c:pt>
                <c:pt idx="14">
                  <c:v>320.10681265899996</c:v>
                </c:pt>
                <c:pt idx="15">
                  <c:v>338.85216376666995</c:v>
                </c:pt>
                <c:pt idx="16">
                  <c:v>349.86322479</c:v>
                </c:pt>
                <c:pt idx="17">
                  <c:v>378.6</c:v>
                </c:pt>
                <c:pt idx="18">
                  <c:v>271.99999999999994</c:v>
                </c:pt>
                <c:pt idx="19">
                  <c:v>300.21683033999994</c:v>
                </c:pt>
              </c:numCache>
            </c:numRef>
          </c:val>
          <c:extLst>
            <c:ext xmlns:c16="http://schemas.microsoft.com/office/drawing/2014/chart" uri="{C3380CC4-5D6E-409C-BE32-E72D297353CC}">
              <c16:uniqueId val="{00000002-F3D9-4B33-A3EE-5A23231CC154}"/>
            </c:ext>
          </c:extLst>
        </c:ser>
        <c:ser>
          <c:idx val="3"/>
          <c:order val="3"/>
          <c:tx>
            <c:strRef>
              <c:f>'45'!$G$5</c:f>
              <c:strCache>
                <c:ptCount val="1"/>
                <c:pt idx="0">
                  <c:v>MLF</c:v>
                </c:pt>
              </c:strCache>
            </c:strRef>
          </c:tx>
          <c:spPr>
            <a:solidFill>
              <a:schemeClr val="bg1"/>
            </a:solidFill>
            <a:ln>
              <a:solidFill>
                <a:schemeClr val="tx1"/>
              </a:solidFill>
            </a:ln>
            <a:effectLst/>
          </c:spPr>
          <c:invertIfNegative val="0"/>
          <c:cat>
            <c:strRef>
              <c:f>'45'!$C$6:$C$25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'45'!$G$6:$G$25</c:f>
              <c:numCache>
                <c:formatCode>#,##0.0</c:formatCode>
                <c:ptCount val="20"/>
                <c:pt idx="0">
                  <c:v>5.3000000000000007</c:v>
                </c:pt>
                <c:pt idx="1">
                  <c:v>5.6</c:v>
                </c:pt>
                <c:pt idx="2">
                  <c:v>6.6</c:v>
                </c:pt>
                <c:pt idx="3">
                  <c:v>8.1</c:v>
                </c:pt>
                <c:pt idx="4">
                  <c:v>11.8</c:v>
                </c:pt>
                <c:pt idx="5">
                  <c:v>5.5</c:v>
                </c:pt>
                <c:pt idx="6">
                  <c:v>7.6999999999999993</c:v>
                </c:pt>
                <c:pt idx="7">
                  <c:v>7.3</c:v>
                </c:pt>
                <c:pt idx="8">
                  <c:v>6.2</c:v>
                </c:pt>
                <c:pt idx="9">
                  <c:v>11.298874</c:v>
                </c:pt>
                <c:pt idx="10">
                  <c:v>6.5</c:v>
                </c:pt>
                <c:pt idx="11">
                  <c:v>7.5</c:v>
                </c:pt>
                <c:pt idx="12">
                  <c:v>3.7930000000000001</c:v>
                </c:pt>
                <c:pt idx="13">
                  <c:v>4.7</c:v>
                </c:pt>
                <c:pt idx="14">
                  <c:v>7.6</c:v>
                </c:pt>
                <c:pt idx="15">
                  <c:v>2.9</c:v>
                </c:pt>
                <c:pt idx="16">
                  <c:v>4.4198699999999995</c:v>
                </c:pt>
                <c:pt idx="17">
                  <c:v>4.9000000000000004</c:v>
                </c:pt>
                <c:pt idx="18">
                  <c:v>8.4</c:v>
                </c:pt>
                <c:pt idx="19">
                  <c:v>27.447273589999998</c:v>
                </c:pt>
              </c:numCache>
            </c:numRef>
          </c:val>
          <c:extLst>
            <c:ext xmlns:c16="http://schemas.microsoft.com/office/drawing/2014/chart" uri="{C3380CC4-5D6E-409C-BE32-E72D297353CC}">
              <c16:uniqueId val="{00000003-F3D9-4B33-A3EE-5A23231CC154}"/>
            </c:ext>
          </c:extLst>
        </c:ser>
        <c:dLbls>
          <c:showLegendKey val="0"/>
          <c:showVal val="0"/>
          <c:showCatName val="0"/>
          <c:showSerName val="0"/>
          <c:showPercent val="0"/>
          <c:showBubbleSize val="0"/>
        </c:dLbls>
        <c:gapWidth val="150"/>
        <c:overlap val="100"/>
        <c:axId val="773092232"/>
        <c:axId val="769950208"/>
      </c:barChart>
      <c:catAx>
        <c:axId val="773092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950208"/>
        <c:crosses val="autoZero"/>
        <c:auto val="1"/>
        <c:lblAlgn val="ctr"/>
        <c:lblOffset val="100"/>
        <c:noMultiLvlLbl val="0"/>
      </c:catAx>
      <c:valAx>
        <c:axId val="7699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Millions of Dollars</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092232"/>
        <c:crosses val="autoZero"/>
        <c:crossBetween val="between"/>
      </c:valAx>
      <c:spPr>
        <a:noFill/>
        <a:ln>
          <a:noFill/>
        </a:ln>
        <a:effectLst/>
      </c:spPr>
    </c:plotArea>
    <c:legend>
      <c:legendPos val="t"/>
      <c:layout>
        <c:manualLayout>
          <c:xMode val="edge"/>
          <c:yMode val="edge"/>
          <c:x val="0.28941784776902885"/>
          <c:y val="0.11213910454981332"/>
          <c:w val="0.42116430446194225"/>
          <c:h val="5.102077740777103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ENHANCED REVENUE COLLECTION ACCOUNT</a:t>
            </a:r>
          </a:p>
        </c:rich>
      </c:tx>
      <c:layout>
        <c:manualLayout>
          <c:xMode val="edge"/>
          <c:yMode val="edge"/>
          <c:x val="0.24171536697447701"/>
          <c:y val="7.2790919332813237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59197205612456"/>
          <c:y val="9.1777436910025809E-2"/>
          <c:w val="0.83531091508298305"/>
          <c:h val="0.74173396868740626"/>
        </c:manualLayout>
      </c:layout>
      <c:barChart>
        <c:barDir val="col"/>
        <c:grouping val="stacked"/>
        <c:varyColors val="0"/>
        <c:ser>
          <c:idx val="0"/>
          <c:order val="0"/>
          <c:tx>
            <c:strRef>
              <c:f>'46'!$D$5</c:f>
              <c:strCache>
                <c:ptCount val="1"/>
                <c:pt idx="0">
                  <c:v>CORP</c:v>
                </c:pt>
              </c:strCache>
            </c:strRef>
          </c:tx>
          <c:spPr>
            <a:solidFill>
              <a:srgbClr val="003C7C"/>
            </a:solidFill>
            <a:ln>
              <a:solidFill>
                <a:srgbClr val="000000"/>
              </a:solidFill>
            </a:ln>
            <a:effectLst/>
          </c:spPr>
          <c:invertIfNegative val="0"/>
          <c:cat>
            <c:strRef>
              <c:f>'46'!$C$6:$C$16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'46'!$D$6:$D$16</c:f>
              <c:numCache>
                <c:formatCode>#,##0.0</c:formatCode>
                <c:ptCount val="11"/>
                <c:pt idx="0">
                  <c:v>16.544175239999998</c:v>
                </c:pt>
                <c:pt idx="1">
                  <c:v>32.296279699999999</c:v>
                </c:pt>
                <c:pt idx="2">
                  <c:v>38.26691185</c:v>
                </c:pt>
                <c:pt idx="3">
                  <c:v>22.24438031</c:v>
                </c:pt>
                <c:pt idx="4">
                  <c:v>77.364206799999991</c:v>
                </c:pt>
                <c:pt idx="5">
                  <c:v>57.050498160000004</c:v>
                </c:pt>
                <c:pt idx="6">
                  <c:v>92.763681539999993</c:v>
                </c:pt>
                <c:pt idx="7">
                  <c:v>121.05183550999998</c:v>
                </c:pt>
                <c:pt idx="8">
                  <c:v>201.68634682000004</c:v>
                </c:pt>
                <c:pt idx="9">
                  <c:v>127.68485594000001</c:v>
                </c:pt>
                <c:pt idx="10">
                  <c:v>184.56339516000003</c:v>
                </c:pt>
              </c:numCache>
            </c:numRef>
          </c:val>
          <c:extLst>
            <c:ext xmlns:c16="http://schemas.microsoft.com/office/drawing/2014/chart" uri="{C3380CC4-5D6E-409C-BE32-E72D297353CC}">
              <c16:uniqueId val="{00000000-E7A5-43B4-935D-0C3D5B35B927}"/>
            </c:ext>
          </c:extLst>
        </c:ser>
        <c:ser>
          <c:idx val="1"/>
          <c:order val="1"/>
          <c:tx>
            <c:strRef>
              <c:f>'46'!$E$5</c:f>
              <c:strCache>
                <c:ptCount val="1"/>
                <c:pt idx="0">
                  <c:v>CONSUMPTION</c:v>
                </c:pt>
              </c:strCache>
            </c:strRef>
          </c:tx>
          <c:spPr>
            <a:solidFill>
              <a:srgbClr val="D59E0F"/>
            </a:solidFill>
            <a:ln>
              <a:solidFill>
                <a:srgbClr val="000000"/>
              </a:solidFill>
            </a:ln>
            <a:effectLst/>
          </c:spPr>
          <c:invertIfNegative val="0"/>
          <c:cat>
            <c:strRef>
              <c:f>'46'!$C$6:$C$16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'46'!$E$6:$E$16</c:f>
              <c:numCache>
                <c:formatCode>#,##0.0</c:formatCode>
                <c:ptCount val="11"/>
                <c:pt idx="0">
                  <c:v>15.600009780000001</c:v>
                </c:pt>
                <c:pt idx="1">
                  <c:v>21.488770370000001</c:v>
                </c:pt>
                <c:pt idx="2">
                  <c:v>34.442811939999999</c:v>
                </c:pt>
                <c:pt idx="3">
                  <c:v>92.679060440000001</c:v>
                </c:pt>
                <c:pt idx="4">
                  <c:v>97.403498400000004</c:v>
                </c:pt>
                <c:pt idx="5">
                  <c:v>103.870357</c:v>
                </c:pt>
                <c:pt idx="6">
                  <c:v>87.417500319999988</c:v>
                </c:pt>
                <c:pt idx="7">
                  <c:v>119.74600510999998</c:v>
                </c:pt>
                <c:pt idx="8">
                  <c:v>88.720129700000015</c:v>
                </c:pt>
                <c:pt idx="9">
                  <c:v>125.45657169</c:v>
                </c:pt>
                <c:pt idx="10">
                  <c:v>109.24314624000003</c:v>
                </c:pt>
              </c:numCache>
            </c:numRef>
          </c:val>
          <c:extLst>
            <c:ext xmlns:c16="http://schemas.microsoft.com/office/drawing/2014/chart" uri="{C3380CC4-5D6E-409C-BE32-E72D297353CC}">
              <c16:uniqueId val="{00000001-E7A5-43B4-935D-0C3D5B35B927}"/>
            </c:ext>
          </c:extLst>
        </c:ser>
        <c:ser>
          <c:idx val="2"/>
          <c:order val="2"/>
          <c:tx>
            <c:strRef>
              <c:f>'46'!$F$5</c:f>
              <c:strCache>
                <c:ptCount val="1"/>
                <c:pt idx="0">
                  <c:v>OTHER</c:v>
                </c:pt>
              </c:strCache>
            </c:strRef>
          </c:tx>
          <c:spPr>
            <a:solidFill>
              <a:srgbClr val="BFBFBF"/>
            </a:solidFill>
            <a:ln>
              <a:solidFill>
                <a:srgbClr val="000000"/>
              </a:solidFill>
            </a:ln>
            <a:effectLst/>
          </c:spPr>
          <c:invertIfNegative val="0"/>
          <c:cat>
            <c:strRef>
              <c:f>'46'!$C$6:$C$16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'46'!$F$6:$F$16</c:f>
              <c:numCache>
                <c:formatCode>#,##0.0</c:formatCode>
                <c:ptCount val="11"/>
                <c:pt idx="0">
                  <c:v>24.584120849999994</c:v>
                </c:pt>
                <c:pt idx="1">
                  <c:v>26.965694029999998</c:v>
                </c:pt>
                <c:pt idx="2">
                  <c:v>38.850436120000005</c:v>
                </c:pt>
                <c:pt idx="3">
                  <c:v>63.166346329999996</c:v>
                </c:pt>
                <c:pt idx="4">
                  <c:v>75.185520600000018</c:v>
                </c:pt>
                <c:pt idx="5">
                  <c:v>121.83596617900001</c:v>
                </c:pt>
                <c:pt idx="6">
                  <c:v>113.31285854000001</c:v>
                </c:pt>
                <c:pt idx="7">
                  <c:v>118.10629509</c:v>
                </c:pt>
                <c:pt idx="8">
                  <c:v>105.11919244383333</c:v>
                </c:pt>
                <c:pt idx="9">
                  <c:v>76.951816219999998</c:v>
                </c:pt>
                <c:pt idx="10">
                  <c:v>112.31762345999999</c:v>
                </c:pt>
              </c:numCache>
            </c:numRef>
          </c:val>
          <c:extLst>
            <c:ext xmlns:c16="http://schemas.microsoft.com/office/drawing/2014/chart" uri="{C3380CC4-5D6E-409C-BE32-E72D297353CC}">
              <c16:uniqueId val="{00000002-E7A5-43B4-935D-0C3D5B35B927}"/>
            </c:ext>
          </c:extLst>
        </c:ser>
        <c:ser>
          <c:idx val="3"/>
          <c:order val="3"/>
          <c:tx>
            <c:strRef>
              <c:f>'46'!$G$5</c:f>
              <c:strCache>
                <c:ptCount val="1"/>
                <c:pt idx="0">
                  <c:v>REFUNDS</c:v>
                </c:pt>
              </c:strCache>
            </c:strRef>
          </c:tx>
          <c:spPr>
            <a:solidFill>
              <a:schemeClr val="bg1"/>
            </a:solidFill>
            <a:ln>
              <a:solidFill>
                <a:srgbClr val="000000"/>
              </a:solidFill>
            </a:ln>
            <a:effectLst/>
          </c:spPr>
          <c:invertIfNegative val="0"/>
          <c:cat>
            <c:strRef>
              <c:f>'46'!$C$6:$C$16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'46'!$G$6:$G$16</c:f>
              <c:numCache>
                <c:formatCode>#,##0.0</c:formatCode>
                <c:ptCount val="11"/>
                <c:pt idx="0">
                  <c:v>26.615946999999998</c:v>
                </c:pt>
                <c:pt idx="1">
                  <c:v>36.442427539999997</c:v>
                </c:pt>
                <c:pt idx="2">
                  <c:v>46.078071939999987</c:v>
                </c:pt>
                <c:pt idx="3">
                  <c:v>75.808274899999986</c:v>
                </c:pt>
                <c:pt idx="4">
                  <c:v>60.721934840000003</c:v>
                </c:pt>
                <c:pt idx="5">
                  <c:v>48.189538019999993</c:v>
                </c:pt>
                <c:pt idx="6">
                  <c:v>48.854182689999995</c:v>
                </c:pt>
                <c:pt idx="7">
                  <c:v>56.163730659999999</c:v>
                </c:pt>
                <c:pt idx="8">
                  <c:v>81.127079879999997</c:v>
                </c:pt>
                <c:pt idx="9">
                  <c:v>70.022916769999995</c:v>
                </c:pt>
                <c:pt idx="10">
                  <c:v>57.408848542962978</c:v>
                </c:pt>
              </c:numCache>
            </c:numRef>
          </c:val>
          <c:extLst>
            <c:ext xmlns:c16="http://schemas.microsoft.com/office/drawing/2014/chart" uri="{C3380CC4-5D6E-409C-BE32-E72D297353CC}">
              <c16:uniqueId val="{00000003-E7A5-43B4-935D-0C3D5B35B927}"/>
            </c:ext>
          </c:extLst>
        </c:ser>
        <c:dLbls>
          <c:showLegendKey val="0"/>
          <c:showVal val="0"/>
          <c:showCatName val="0"/>
          <c:showSerName val="0"/>
          <c:showPercent val="0"/>
          <c:showBubbleSize val="0"/>
        </c:dLbls>
        <c:gapWidth val="150"/>
        <c:overlap val="100"/>
        <c:axId val="721712944"/>
        <c:axId val="721709008"/>
      </c:barChart>
      <c:catAx>
        <c:axId val="72171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48128637146163183"/>
              <c:y val="0.946140581111571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09008"/>
        <c:crossesAt val="0"/>
        <c:auto val="1"/>
        <c:lblAlgn val="ctr"/>
        <c:lblOffset val="100"/>
        <c:noMultiLvlLbl val="0"/>
      </c:catAx>
      <c:valAx>
        <c:axId val="721709008"/>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a:t>
                </a:r>
                <a:r>
                  <a:rPr lang="en-US" sz="1000" baseline="0"/>
                  <a:t> of Dollars</a:t>
                </a:r>
                <a:endParaRPr lang="en-US" sz="1000"/>
              </a:p>
            </c:rich>
          </c:tx>
          <c:layout>
            <c:manualLayout>
              <c:xMode val="edge"/>
              <c:yMode val="edge"/>
              <c:x val="2.285319598208119E-2"/>
              <c:y val="0.288326927312570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12944"/>
        <c:crosses val="autoZero"/>
        <c:crossBetween val="between"/>
      </c:valAx>
      <c:spPr>
        <a:noFill/>
        <a:ln>
          <a:noFill/>
        </a:ln>
        <a:effectLst/>
      </c:spPr>
    </c:plotArea>
    <c:legend>
      <c:legendPos val="b"/>
      <c:layout>
        <c:manualLayout>
          <c:xMode val="edge"/>
          <c:yMode val="edge"/>
          <c:x val="0.16215587102707052"/>
          <c:y val="0.10953097750198444"/>
          <c:w val="0.31049926240971709"/>
          <c:h val="0.199684558249221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ADJUSTED COLLECTIONS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920089606633566"/>
          <c:y val="0.1393836903419767"/>
          <c:w val="0.81187482934059996"/>
          <c:h val="0.74008498374005394"/>
        </c:manualLayout>
      </c:layout>
      <c:barChart>
        <c:barDir val="col"/>
        <c:grouping val="stacked"/>
        <c:varyColors val="0"/>
        <c:ser>
          <c:idx val="0"/>
          <c:order val="0"/>
          <c:tx>
            <c:strRef>
              <c:f>'4'!$F$23</c:f>
              <c:strCache>
                <c:ptCount val="1"/>
                <c:pt idx="0">
                  <c:v>CNIT</c:v>
                </c:pt>
              </c:strCache>
            </c:strRef>
          </c:tx>
          <c:spPr>
            <a:solidFill>
              <a:srgbClr val="003C7C"/>
            </a:solidFill>
            <a:ln>
              <a:solidFill>
                <a:schemeClr val="tx1"/>
              </a:solidFill>
            </a:ln>
            <a:effectLst/>
          </c:spPr>
          <c:invertIfNegative val="0"/>
          <c:cat>
            <c:strRef>
              <c:f>'4'!$E$32:$E$36</c:f>
              <c:strCache>
                <c:ptCount val="5"/>
                <c:pt idx="0">
                  <c:v>APRIL</c:v>
                </c:pt>
                <c:pt idx="1">
                  <c:v>MAY </c:v>
                </c:pt>
                <c:pt idx="2">
                  <c:v>JUNE</c:v>
                </c:pt>
                <c:pt idx="3">
                  <c:v>JULY</c:v>
                </c:pt>
                <c:pt idx="4">
                  <c:v>AUGUST</c:v>
                </c:pt>
              </c:strCache>
            </c:strRef>
          </c:cat>
          <c:val>
            <c:numRef>
              <c:f>'4'!$F$32:$F$36</c:f>
              <c:numCache>
                <c:formatCode>#,##0.0</c:formatCode>
                <c:ptCount val="5"/>
                <c:pt idx="0">
                  <c:v>235.96286197000001</c:v>
                </c:pt>
                <c:pt idx="1">
                  <c:v>259.86351332999999</c:v>
                </c:pt>
                <c:pt idx="2">
                  <c:v>441.25999439999998</c:v>
                </c:pt>
                <c:pt idx="3">
                  <c:v>134.73035114999999</c:v>
                </c:pt>
                <c:pt idx="4">
                  <c:v>96.253996760000007</c:v>
                </c:pt>
              </c:numCache>
            </c:numRef>
          </c:val>
          <c:extLst>
            <c:ext xmlns:c16="http://schemas.microsoft.com/office/drawing/2014/chart" uri="{C3380CC4-5D6E-409C-BE32-E72D297353CC}">
              <c16:uniqueId val="{00000000-3FE3-4CCD-BF2E-F3D8D0DA1255}"/>
            </c:ext>
          </c:extLst>
        </c:ser>
        <c:ser>
          <c:idx val="1"/>
          <c:order val="1"/>
          <c:tx>
            <c:strRef>
              <c:f>'4'!$G$23</c:f>
              <c:strCache>
                <c:ptCount val="1"/>
                <c:pt idx="0">
                  <c:v>SUT</c:v>
                </c:pt>
              </c:strCache>
            </c:strRef>
          </c:tx>
          <c:spPr>
            <a:solidFill>
              <a:schemeClr val="bg1"/>
            </a:solidFill>
            <a:ln>
              <a:solidFill>
                <a:schemeClr val="tx1"/>
              </a:solidFill>
            </a:ln>
            <a:effectLst/>
          </c:spPr>
          <c:invertIfNegative val="0"/>
          <c:cat>
            <c:strRef>
              <c:f>'4'!$E$32:$E$36</c:f>
              <c:strCache>
                <c:ptCount val="5"/>
                <c:pt idx="0">
                  <c:v>APRIL</c:v>
                </c:pt>
                <c:pt idx="1">
                  <c:v>MAY </c:v>
                </c:pt>
                <c:pt idx="2">
                  <c:v>JUNE</c:v>
                </c:pt>
                <c:pt idx="3">
                  <c:v>JULY</c:v>
                </c:pt>
                <c:pt idx="4">
                  <c:v>AUGUST</c:v>
                </c:pt>
              </c:strCache>
            </c:strRef>
          </c:cat>
          <c:val>
            <c:numRef>
              <c:f>'4'!$G$32:$G$36</c:f>
              <c:numCache>
                <c:formatCode>#,##0.0</c:formatCode>
                <c:ptCount val="5"/>
                <c:pt idx="0">
                  <c:v>748.22681269000009</c:v>
                </c:pt>
                <c:pt idx="1">
                  <c:v>755.31045891999997</c:v>
                </c:pt>
                <c:pt idx="2">
                  <c:v>759.54217410000001</c:v>
                </c:pt>
                <c:pt idx="3">
                  <c:v>886.32624809999993</c:v>
                </c:pt>
                <c:pt idx="4">
                  <c:v>868.86322583000003</c:v>
                </c:pt>
              </c:numCache>
            </c:numRef>
          </c:val>
          <c:extLst>
            <c:ext xmlns:c16="http://schemas.microsoft.com/office/drawing/2014/chart" uri="{C3380CC4-5D6E-409C-BE32-E72D297353CC}">
              <c16:uniqueId val="{00000001-3FE3-4CCD-BF2E-F3D8D0DA1255}"/>
            </c:ext>
          </c:extLst>
        </c:ser>
        <c:ser>
          <c:idx val="2"/>
          <c:order val="2"/>
          <c:tx>
            <c:strRef>
              <c:f>'4'!$H$23</c:f>
              <c:strCache>
                <c:ptCount val="1"/>
                <c:pt idx="0">
                  <c:v>PITQ</c:v>
                </c:pt>
              </c:strCache>
            </c:strRef>
          </c:tx>
          <c:spPr>
            <a:solidFill>
              <a:schemeClr val="accent3"/>
            </a:solidFill>
            <a:ln>
              <a:solidFill>
                <a:schemeClr val="tx1"/>
              </a:solidFill>
            </a:ln>
            <a:effectLst/>
          </c:spPr>
          <c:invertIfNegative val="0"/>
          <c:cat>
            <c:strRef>
              <c:f>'4'!$E$32:$E$36</c:f>
              <c:strCache>
                <c:ptCount val="5"/>
                <c:pt idx="0">
                  <c:v>APRIL</c:v>
                </c:pt>
                <c:pt idx="1">
                  <c:v>MAY </c:v>
                </c:pt>
                <c:pt idx="2">
                  <c:v>JUNE</c:v>
                </c:pt>
                <c:pt idx="3">
                  <c:v>JULY</c:v>
                </c:pt>
                <c:pt idx="4">
                  <c:v>AUGUST</c:v>
                </c:pt>
              </c:strCache>
            </c:strRef>
          </c:cat>
          <c:val>
            <c:numRef>
              <c:f>'4'!$H$32:$H$36</c:f>
              <c:numCache>
                <c:formatCode>#,##0.0</c:formatCode>
                <c:ptCount val="5"/>
                <c:pt idx="0">
                  <c:v>351.81177215999998</c:v>
                </c:pt>
                <c:pt idx="1">
                  <c:v>24.722388169999995</c:v>
                </c:pt>
                <c:pt idx="2">
                  <c:v>349.05982749999998</c:v>
                </c:pt>
                <c:pt idx="3">
                  <c:v>42.577483360000031</c:v>
                </c:pt>
                <c:pt idx="4">
                  <c:v>35.417675000000003</c:v>
                </c:pt>
              </c:numCache>
            </c:numRef>
          </c:val>
          <c:extLst>
            <c:ext xmlns:c16="http://schemas.microsoft.com/office/drawing/2014/chart" uri="{C3380CC4-5D6E-409C-BE32-E72D297353CC}">
              <c16:uniqueId val="{00000002-3FE3-4CCD-BF2E-F3D8D0DA1255}"/>
            </c:ext>
          </c:extLst>
        </c:ser>
        <c:ser>
          <c:idx val="3"/>
          <c:order val="3"/>
          <c:tx>
            <c:strRef>
              <c:f>'4'!$I$23</c:f>
              <c:strCache>
                <c:ptCount val="1"/>
                <c:pt idx="0">
                  <c:v>PITA</c:v>
                </c:pt>
              </c:strCache>
            </c:strRef>
          </c:tx>
          <c:spPr>
            <a:solidFill>
              <a:srgbClr val="D59E0F"/>
            </a:solidFill>
            <a:ln>
              <a:solidFill>
                <a:schemeClr val="tx1"/>
              </a:solidFill>
            </a:ln>
            <a:effectLst/>
          </c:spPr>
          <c:invertIfNegative val="0"/>
          <c:cat>
            <c:strRef>
              <c:f>'4'!$E$32:$E$36</c:f>
              <c:strCache>
                <c:ptCount val="5"/>
                <c:pt idx="0">
                  <c:v>APRIL</c:v>
                </c:pt>
                <c:pt idx="1">
                  <c:v>MAY </c:v>
                </c:pt>
                <c:pt idx="2">
                  <c:v>JUNE</c:v>
                </c:pt>
                <c:pt idx="3">
                  <c:v>JULY</c:v>
                </c:pt>
                <c:pt idx="4">
                  <c:v>AUGUST</c:v>
                </c:pt>
              </c:strCache>
            </c:strRef>
          </c:cat>
          <c:val>
            <c:numRef>
              <c:f>'4'!$I$32:$I$36</c:f>
              <c:numCache>
                <c:formatCode>#,##0.0</c:formatCode>
                <c:ptCount val="5"/>
                <c:pt idx="0">
                  <c:v>1179.1721746000001</c:v>
                </c:pt>
                <c:pt idx="1">
                  <c:v>47.147225169999984</c:v>
                </c:pt>
                <c:pt idx="2">
                  <c:v>37.120223030000005</c:v>
                </c:pt>
                <c:pt idx="3">
                  <c:v>18.28274419000013</c:v>
                </c:pt>
                <c:pt idx="4">
                  <c:v>44.314688030000006</c:v>
                </c:pt>
              </c:numCache>
            </c:numRef>
          </c:val>
          <c:extLst>
            <c:ext xmlns:c16="http://schemas.microsoft.com/office/drawing/2014/chart" uri="{C3380CC4-5D6E-409C-BE32-E72D297353CC}">
              <c16:uniqueId val="{00000003-3FE3-4CCD-BF2E-F3D8D0DA1255}"/>
            </c:ext>
          </c:extLst>
        </c:ser>
        <c:dLbls>
          <c:showLegendKey val="0"/>
          <c:showVal val="0"/>
          <c:showCatName val="0"/>
          <c:showSerName val="0"/>
          <c:showPercent val="0"/>
          <c:showBubbleSize val="0"/>
        </c:dLbls>
        <c:gapWidth val="219"/>
        <c:overlap val="100"/>
        <c:axId val="553313792"/>
        <c:axId val="553318712"/>
      </c:barChart>
      <c:catAx>
        <c:axId val="5533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318712"/>
        <c:crosses val="autoZero"/>
        <c:auto val="1"/>
        <c:lblAlgn val="ctr"/>
        <c:lblOffset val="100"/>
        <c:noMultiLvlLbl val="0"/>
      </c:catAx>
      <c:valAx>
        <c:axId val="553318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313792"/>
        <c:crosses val="autoZero"/>
        <c:crossBetween val="between"/>
      </c:valAx>
      <c:spPr>
        <a:noFill/>
        <a:ln>
          <a:noFill/>
        </a:ln>
        <a:effectLst/>
      </c:spPr>
    </c:plotArea>
    <c:legend>
      <c:legendPos val="b"/>
      <c:layout>
        <c:manualLayout>
          <c:xMode val="edge"/>
          <c:yMode val="edge"/>
          <c:x val="0.4894238538654006"/>
          <c:y val="0.16995446031478309"/>
          <c:w val="0.44578074237535592"/>
          <c:h val="6.34164528757467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HISTORICAL</a:t>
            </a:r>
            <a:r>
              <a:rPr lang="en-US" b="1" baseline="0"/>
              <a:t> PROPORTION OF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200693663292085E-2"/>
          <c:y val="0.13661141804788213"/>
          <c:w val="0.89142904011998503"/>
          <c:h val="0.65998378712380179"/>
        </c:manualLayout>
      </c:layout>
      <c:barChart>
        <c:barDir val="col"/>
        <c:grouping val="stacked"/>
        <c:varyColors val="0"/>
        <c:ser>
          <c:idx val="0"/>
          <c:order val="0"/>
          <c:tx>
            <c:strRef>
              <c:f>'7'!$D$5</c:f>
              <c:strCache>
                <c:ptCount val="1"/>
                <c:pt idx="0">
                  <c:v>CORP</c:v>
                </c:pt>
              </c:strCache>
            </c:strRef>
          </c:tx>
          <c:spPr>
            <a:solidFill>
              <a:srgbClr val="003C7C"/>
            </a:solidFill>
            <a:ln>
              <a:solidFill>
                <a:schemeClr val="tx1"/>
              </a:solidFill>
            </a:ln>
            <a:effectLst/>
          </c:spPr>
          <c:invertIfNegative val="0"/>
          <c:cat>
            <c:strRef>
              <c:f>'7'!$C$6:$C$25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'7'!$D$6:$D$25</c:f>
              <c:numCache>
                <c:formatCode>0.0%</c:formatCode>
                <c:ptCount val="20"/>
                <c:pt idx="0">
                  <c:v>0.1333216973234829</c:v>
                </c:pt>
                <c:pt idx="1">
                  <c:v>0.13324453270079917</c:v>
                </c:pt>
                <c:pt idx="2">
                  <c:v>0.14667993044609717</c:v>
                </c:pt>
                <c:pt idx="3">
                  <c:v>0.15256901991059357</c:v>
                </c:pt>
                <c:pt idx="4">
                  <c:v>0.15814230260797066</c:v>
                </c:pt>
                <c:pt idx="5">
                  <c:v>0.16244573009374821</c:v>
                </c:pt>
                <c:pt idx="6">
                  <c:v>0.15830167785118929</c:v>
                </c:pt>
                <c:pt idx="7">
                  <c:v>0.15795357662954077</c:v>
                </c:pt>
                <c:pt idx="8">
                  <c:v>0.13750857797902702</c:v>
                </c:pt>
                <c:pt idx="9">
                  <c:v>0.14761925888772656</c:v>
                </c:pt>
                <c:pt idx="10">
                  <c:v>0.14872671496372442</c:v>
                </c:pt>
                <c:pt idx="11">
                  <c:v>0.15971911113151058</c:v>
                </c:pt>
                <c:pt idx="12">
                  <c:v>0.15970143521317851</c:v>
                </c:pt>
                <c:pt idx="13">
                  <c:v>0.15922304376051419</c:v>
                </c:pt>
                <c:pt idx="14">
                  <c:v>0.16124631513237644</c:v>
                </c:pt>
                <c:pt idx="15">
                  <c:v>0.15096713187423946</c:v>
                </c:pt>
                <c:pt idx="16">
                  <c:v>0.14142710988040536</c:v>
                </c:pt>
                <c:pt idx="17">
                  <c:v>0.15809330121296969</c:v>
                </c:pt>
                <c:pt idx="18">
                  <c:v>0.14992652239613039</c:v>
                </c:pt>
                <c:pt idx="19">
                  <c:v>0.15680053485953796</c:v>
                </c:pt>
              </c:numCache>
            </c:numRef>
          </c:val>
          <c:extLst>
            <c:ext xmlns:c16="http://schemas.microsoft.com/office/drawing/2014/chart" uri="{C3380CC4-5D6E-409C-BE32-E72D297353CC}">
              <c16:uniqueId val="{00000000-0E61-4BA6-B1CA-FA45D8DAF1D0}"/>
            </c:ext>
          </c:extLst>
        </c:ser>
        <c:ser>
          <c:idx val="1"/>
          <c:order val="1"/>
          <c:tx>
            <c:strRef>
              <c:f>'7'!$E$5</c:f>
              <c:strCache>
                <c:ptCount val="1"/>
                <c:pt idx="0">
                  <c:v>CONSUMPTION</c:v>
                </c:pt>
              </c:strCache>
            </c:strRef>
          </c:tx>
          <c:spPr>
            <a:solidFill>
              <a:srgbClr val="D59E0F"/>
            </a:solidFill>
            <a:ln>
              <a:solidFill>
                <a:schemeClr val="tx1"/>
              </a:solidFill>
            </a:ln>
            <a:effectLst/>
          </c:spPr>
          <c:invertIfNegative val="0"/>
          <c:cat>
            <c:strRef>
              <c:f>'7'!$C$6:$C$25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'7'!$E$6:$E$25</c:f>
              <c:numCache>
                <c:formatCode>0.0%</c:formatCode>
                <c:ptCount val="20"/>
                <c:pt idx="0">
                  <c:v>0.38667683954585713</c:v>
                </c:pt>
                <c:pt idx="1">
                  <c:v>0.40189681536473459</c:v>
                </c:pt>
                <c:pt idx="2">
                  <c:v>0.38576895169484782</c:v>
                </c:pt>
                <c:pt idx="3">
                  <c:v>0.37113410759477217</c:v>
                </c:pt>
                <c:pt idx="4">
                  <c:v>0.36263097259145693</c:v>
                </c:pt>
                <c:pt idx="5">
                  <c:v>0.35097447826462252</c:v>
                </c:pt>
                <c:pt idx="6">
                  <c:v>0.34223770479912835</c:v>
                </c:pt>
                <c:pt idx="7">
                  <c:v>0.3596649665388425</c:v>
                </c:pt>
                <c:pt idx="8">
                  <c:v>0.3364718590364153</c:v>
                </c:pt>
                <c:pt idx="9">
                  <c:v>0.36270041399510544</c:v>
                </c:pt>
                <c:pt idx="10">
                  <c:v>0.3673032731583597</c:v>
                </c:pt>
                <c:pt idx="11">
                  <c:v>0.35795074310567732</c:v>
                </c:pt>
                <c:pt idx="12">
                  <c:v>0.36538193730492091</c:v>
                </c:pt>
                <c:pt idx="13">
                  <c:v>0.35234774737221536</c:v>
                </c:pt>
                <c:pt idx="14">
                  <c:v>0.35854809478596816</c:v>
                </c:pt>
                <c:pt idx="15">
                  <c:v>0.37058949451798623</c:v>
                </c:pt>
                <c:pt idx="16">
                  <c:v>0.34988202536095997</c:v>
                </c:pt>
                <c:pt idx="17">
                  <c:v>0.36587862217515127</c:v>
                </c:pt>
                <c:pt idx="18">
                  <c:v>0.37979767706576989</c:v>
                </c:pt>
                <c:pt idx="19">
                  <c:v>0.35584008908972986</c:v>
                </c:pt>
              </c:numCache>
            </c:numRef>
          </c:val>
          <c:extLst>
            <c:ext xmlns:c16="http://schemas.microsoft.com/office/drawing/2014/chart" uri="{C3380CC4-5D6E-409C-BE32-E72D297353CC}">
              <c16:uniqueId val="{00000001-0E61-4BA6-B1CA-FA45D8DAF1D0}"/>
            </c:ext>
          </c:extLst>
        </c:ser>
        <c:ser>
          <c:idx val="2"/>
          <c:order val="2"/>
          <c:tx>
            <c:strRef>
              <c:f>'7'!$F$5</c:f>
              <c:strCache>
                <c:ptCount val="1"/>
                <c:pt idx="0">
                  <c:v>PIT</c:v>
                </c:pt>
              </c:strCache>
            </c:strRef>
          </c:tx>
          <c:spPr>
            <a:solidFill>
              <a:schemeClr val="accent3"/>
            </a:solidFill>
            <a:ln>
              <a:solidFill>
                <a:schemeClr val="tx1"/>
              </a:solidFill>
            </a:ln>
            <a:effectLst/>
          </c:spPr>
          <c:invertIfNegative val="0"/>
          <c:val>
            <c:numRef>
              <c:f>'7'!$F$6:$F$25</c:f>
              <c:numCache>
                <c:formatCode>0.0%</c:formatCode>
                <c:ptCount val="20"/>
                <c:pt idx="0">
                  <c:v>0.35586682878708792</c:v>
                </c:pt>
                <c:pt idx="1">
                  <c:v>0.33338342146565453</c:v>
                </c:pt>
                <c:pt idx="2">
                  <c:v>0.33878470861452253</c:v>
                </c:pt>
                <c:pt idx="3">
                  <c:v>0.35982384341858814</c:v>
                </c:pt>
                <c:pt idx="4">
                  <c:v>0.36837749981131063</c:v>
                </c:pt>
                <c:pt idx="5">
                  <c:v>0.37383849136956421</c:v>
                </c:pt>
                <c:pt idx="6">
                  <c:v>0.39056561188797811</c:v>
                </c:pt>
                <c:pt idx="7">
                  <c:v>0.3994799555241384</c:v>
                </c:pt>
                <c:pt idx="8">
                  <c:v>0.36055683844040382</c:v>
                </c:pt>
                <c:pt idx="9">
                  <c:v>0.37951861192746522</c:v>
                </c:pt>
                <c:pt idx="10">
                  <c:v>0.39022066741374611</c:v>
                </c:pt>
                <c:pt idx="11">
                  <c:v>0.39694439477741966</c:v>
                </c:pt>
                <c:pt idx="12">
                  <c:v>0.39980575361656961</c:v>
                </c:pt>
                <c:pt idx="13">
                  <c:v>0.39576285922610449</c:v>
                </c:pt>
                <c:pt idx="14">
                  <c:v>0.40470302940572062</c:v>
                </c:pt>
                <c:pt idx="15">
                  <c:v>0.39989811358702754</c:v>
                </c:pt>
                <c:pt idx="16">
                  <c:v>0.38762331047399951</c:v>
                </c:pt>
                <c:pt idx="17">
                  <c:v>0.40437119213095962</c:v>
                </c:pt>
                <c:pt idx="18">
                  <c:v>0.39766560646381238</c:v>
                </c:pt>
                <c:pt idx="19">
                  <c:v>0.40313373684217779</c:v>
                </c:pt>
              </c:numCache>
            </c:numRef>
          </c:val>
          <c:extLst>
            <c:ext xmlns:c16="http://schemas.microsoft.com/office/drawing/2014/chart" uri="{C3380CC4-5D6E-409C-BE32-E72D297353CC}">
              <c16:uniqueId val="{00000002-0E61-4BA6-B1CA-FA45D8DAF1D0}"/>
            </c:ext>
          </c:extLst>
        </c:ser>
        <c:ser>
          <c:idx val="3"/>
          <c:order val="3"/>
          <c:tx>
            <c:strRef>
              <c:f>'7'!$G$5</c:f>
              <c:strCache>
                <c:ptCount val="1"/>
                <c:pt idx="0">
                  <c:v>OTHER TAX</c:v>
                </c:pt>
              </c:strCache>
            </c:strRef>
          </c:tx>
          <c:spPr>
            <a:solidFill>
              <a:schemeClr val="bg1"/>
            </a:solidFill>
            <a:ln>
              <a:solidFill>
                <a:schemeClr val="tx1"/>
              </a:solidFill>
            </a:ln>
            <a:effectLst/>
          </c:spPr>
          <c:invertIfNegative val="0"/>
          <c:val>
            <c:numRef>
              <c:f>'7'!$G$6:$G$25</c:f>
              <c:numCache>
                <c:formatCode>0.0%</c:formatCode>
                <c:ptCount val="20"/>
                <c:pt idx="0">
                  <c:v>9.9906517357711708E-2</c:v>
                </c:pt>
                <c:pt idx="1">
                  <c:v>9.3128830045487165E-2</c:v>
                </c:pt>
                <c:pt idx="2">
                  <c:v>9.4512015376052097E-2</c:v>
                </c:pt>
                <c:pt idx="3">
                  <c:v>9.1954114332160247E-2</c:v>
                </c:pt>
                <c:pt idx="4">
                  <c:v>9.2122874815713462E-2</c:v>
                </c:pt>
                <c:pt idx="5">
                  <c:v>8.4860072577528312E-2</c:v>
                </c:pt>
                <c:pt idx="6">
                  <c:v>8.6162372736007756E-2</c:v>
                </c:pt>
                <c:pt idx="7">
                  <c:v>7.3687057906210038E-2</c:v>
                </c:pt>
                <c:pt idx="8">
                  <c:v>6.6424227285023021E-2</c:v>
                </c:pt>
                <c:pt idx="9">
                  <c:v>7.2463500483400251E-2</c:v>
                </c:pt>
                <c:pt idx="10">
                  <c:v>7.4619666782928223E-2</c:v>
                </c:pt>
                <c:pt idx="11">
                  <c:v>6.5146832336160254E-2</c:v>
                </c:pt>
                <c:pt idx="12">
                  <c:v>5.7315030697762795E-2</c:v>
                </c:pt>
                <c:pt idx="13">
                  <c:v>5.6703861522398896E-2</c:v>
                </c:pt>
                <c:pt idx="14">
                  <c:v>5.4669933883271703E-2</c:v>
                </c:pt>
                <c:pt idx="15">
                  <c:v>4.95995387411996E-2</c:v>
                </c:pt>
                <c:pt idx="16">
                  <c:v>4.6905764985591424E-2</c:v>
                </c:pt>
                <c:pt idx="17">
                  <c:v>4.8661392610384553E-2</c:v>
                </c:pt>
                <c:pt idx="18">
                  <c:v>5.2008707345001931E-2</c:v>
                </c:pt>
                <c:pt idx="19">
                  <c:v>5.421025525125097E-2</c:v>
                </c:pt>
              </c:numCache>
            </c:numRef>
          </c:val>
          <c:extLst>
            <c:ext xmlns:c16="http://schemas.microsoft.com/office/drawing/2014/chart" uri="{C3380CC4-5D6E-409C-BE32-E72D297353CC}">
              <c16:uniqueId val="{00000003-0E61-4BA6-B1CA-FA45D8DAF1D0}"/>
            </c:ext>
          </c:extLst>
        </c:ser>
        <c:ser>
          <c:idx val="4"/>
          <c:order val="4"/>
          <c:tx>
            <c:strRef>
              <c:f>'7'!$H$5</c:f>
              <c:strCache>
                <c:ptCount val="1"/>
                <c:pt idx="0">
                  <c:v>NONTAX</c:v>
                </c:pt>
              </c:strCache>
            </c:strRef>
          </c:tx>
          <c:spPr>
            <a:solidFill>
              <a:srgbClr val="BDD7EE"/>
            </a:solidFill>
            <a:ln>
              <a:solidFill>
                <a:schemeClr val="tx1"/>
              </a:solidFill>
            </a:ln>
            <a:effectLst/>
          </c:spPr>
          <c:invertIfNegative val="0"/>
          <c:val>
            <c:numRef>
              <c:f>'7'!$H$6:$H$25</c:f>
              <c:numCache>
                <c:formatCode>0.0%</c:formatCode>
                <c:ptCount val="20"/>
                <c:pt idx="0">
                  <c:v>2.422811698586053E-2</c:v>
                </c:pt>
                <c:pt idx="1">
                  <c:v>3.8346400423324468E-2</c:v>
                </c:pt>
                <c:pt idx="2">
                  <c:v>3.4254393868480407E-2</c:v>
                </c:pt>
                <c:pt idx="3">
                  <c:v>2.4518914743885931E-2</c:v>
                </c:pt>
                <c:pt idx="4">
                  <c:v>1.8726350173548408E-2</c:v>
                </c:pt>
                <c:pt idx="5">
                  <c:v>2.7881227694536676E-2</c:v>
                </c:pt>
                <c:pt idx="6">
                  <c:v>2.2732632725696547E-2</c:v>
                </c:pt>
                <c:pt idx="7">
                  <c:v>9.214443401268228E-3</c:v>
                </c:pt>
                <c:pt idx="8">
                  <c:v>9.9038497259130859E-2</c:v>
                </c:pt>
                <c:pt idx="9">
                  <c:v>3.7698214706302656E-2</c:v>
                </c:pt>
                <c:pt idx="10">
                  <c:v>1.912967768124154E-2</c:v>
                </c:pt>
                <c:pt idx="11">
                  <c:v>2.0238918649232246E-2</c:v>
                </c:pt>
                <c:pt idx="12">
                  <c:v>1.779584316756825E-2</c:v>
                </c:pt>
                <c:pt idx="13">
                  <c:v>3.5962488118767087E-2</c:v>
                </c:pt>
                <c:pt idx="14">
                  <c:v>2.0832626792663175E-2</c:v>
                </c:pt>
                <c:pt idx="15">
                  <c:v>2.894572127954706E-2</c:v>
                </c:pt>
                <c:pt idx="16">
                  <c:v>7.4161789299043643E-2</c:v>
                </c:pt>
                <c:pt idx="17">
                  <c:v>2.2995491870534915E-2</c:v>
                </c:pt>
                <c:pt idx="18">
                  <c:v>2.0601486729285388E-2</c:v>
                </c:pt>
                <c:pt idx="19">
                  <c:v>3.0015383957303306E-2</c:v>
                </c:pt>
              </c:numCache>
            </c:numRef>
          </c:val>
          <c:extLst>
            <c:ext xmlns:c16="http://schemas.microsoft.com/office/drawing/2014/chart" uri="{C3380CC4-5D6E-409C-BE32-E72D297353CC}">
              <c16:uniqueId val="{00000004-0E61-4BA6-B1CA-FA45D8DAF1D0}"/>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7923853268341459"/>
          <c:y val="0.94522610159691167"/>
          <c:w val="0.56254654214734789"/>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FISCAL YEAR 2020-21 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'8'!$D$5</c:f>
              <c:strCache>
                <c:ptCount val="1"/>
                <c:pt idx="0">
                  <c:v>CORP</c:v>
                </c:pt>
              </c:strCache>
            </c:strRef>
          </c:tx>
          <c:spPr>
            <a:solidFill>
              <a:srgbClr val="003C7C"/>
            </a:solidFill>
            <a:ln>
              <a:solidFill>
                <a:schemeClr val="tx1"/>
              </a:solidFill>
            </a:ln>
            <a:effectLst/>
          </c:spPr>
          <c:invertIfNegative val="0"/>
          <c:cat>
            <c:strRef>
              <c:f>'8'!$C$6:$C$25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'8'!$D$6:$D$25</c:f>
              <c:numCache>
                <c:formatCode>#,##0.0</c:formatCode>
                <c:ptCount val="20"/>
                <c:pt idx="0">
                  <c:v>499.642</c:v>
                </c:pt>
                <c:pt idx="1">
                  <c:v>473.86399999999998</c:v>
                </c:pt>
                <c:pt idx="2">
                  <c:v>424.12900000000002</c:v>
                </c:pt>
                <c:pt idx="3">
                  <c:v>410.37599999999998</c:v>
                </c:pt>
                <c:pt idx="4">
                  <c:v>421.17500000000001</c:v>
                </c:pt>
                <c:pt idx="5">
                  <c:v>479.34300000000002</c:v>
                </c:pt>
                <c:pt idx="6">
                  <c:v>458.803</c:v>
                </c:pt>
                <c:pt idx="7">
                  <c:v>499.17599999999999</c:v>
                </c:pt>
                <c:pt idx="8">
                  <c:v>427.654</c:v>
                </c:pt>
                <c:pt idx="9">
                  <c:v>391.71600000000001</c:v>
                </c:pt>
                <c:pt idx="10">
                  <c:v>422.97300000000001</c:v>
                </c:pt>
                <c:pt idx="11">
                  <c:v>400.358</c:v>
                </c:pt>
                <c:pt idx="12">
                  <c:v>400.03500000000003</c:v>
                </c:pt>
                <c:pt idx="13">
                  <c:v>503.471</c:v>
                </c:pt>
                <c:pt idx="14">
                  <c:v>539.70299999999997</c:v>
                </c:pt>
                <c:pt idx="15">
                  <c:v>534.78978115999996</c:v>
                </c:pt>
                <c:pt idx="16">
                  <c:v>518.48542400999997</c:v>
                </c:pt>
                <c:pt idx="17">
                  <c:v>530.73400000000004</c:v>
                </c:pt>
                <c:pt idx="18">
                  <c:v>406.96100000000001</c:v>
                </c:pt>
                <c:pt idx="19">
                  <c:v>442.45290294</c:v>
                </c:pt>
              </c:numCache>
            </c:numRef>
          </c:val>
          <c:extLst>
            <c:ext xmlns:c16="http://schemas.microsoft.com/office/drawing/2014/chart" uri="{C3380CC4-5D6E-409C-BE32-E72D297353CC}">
              <c16:uniqueId val="{00000000-7A7F-4C8E-8CB7-3175FA48262F}"/>
            </c:ext>
          </c:extLst>
        </c:ser>
        <c:ser>
          <c:idx val="1"/>
          <c:order val="1"/>
          <c:tx>
            <c:strRef>
              <c:f>'8'!$E$5</c:f>
              <c:strCache>
                <c:ptCount val="1"/>
                <c:pt idx="0">
                  <c:v>SUT</c:v>
                </c:pt>
              </c:strCache>
            </c:strRef>
          </c:tx>
          <c:spPr>
            <a:solidFill>
              <a:srgbClr val="D59E0F"/>
            </a:solidFill>
            <a:ln>
              <a:solidFill>
                <a:schemeClr val="tx1"/>
              </a:solidFill>
            </a:ln>
            <a:effectLst/>
          </c:spPr>
          <c:invertIfNegative val="0"/>
          <c:cat>
            <c:strRef>
              <c:f>'8'!$C$6:$C$25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'8'!$E$6:$E$25</c:f>
              <c:numCache>
                <c:formatCode>#,##0.0</c:formatCode>
                <c:ptCount val="20"/>
                <c:pt idx="0">
                  <c:v>77.143000000000001</c:v>
                </c:pt>
                <c:pt idx="1">
                  <c:v>74.444999999999993</c:v>
                </c:pt>
                <c:pt idx="2">
                  <c:v>105.28100000000001</c:v>
                </c:pt>
                <c:pt idx="3">
                  <c:v>87.897000000000006</c:v>
                </c:pt>
                <c:pt idx="4">
                  <c:v>86.025999999999996</c:v>
                </c:pt>
                <c:pt idx="5">
                  <c:v>87.022999999999996</c:v>
                </c:pt>
                <c:pt idx="6">
                  <c:v>105.005</c:v>
                </c:pt>
                <c:pt idx="7">
                  <c:v>101.687</c:v>
                </c:pt>
                <c:pt idx="8">
                  <c:v>80.712000000000003</c:v>
                </c:pt>
                <c:pt idx="9">
                  <c:v>112.143</c:v>
                </c:pt>
                <c:pt idx="10">
                  <c:v>114.303</c:v>
                </c:pt>
                <c:pt idx="11">
                  <c:v>152.119</c:v>
                </c:pt>
                <c:pt idx="12">
                  <c:v>143.34299999999999</c:v>
                </c:pt>
                <c:pt idx="13">
                  <c:v>162.36000000000001</c:v>
                </c:pt>
                <c:pt idx="14">
                  <c:v>127.593</c:v>
                </c:pt>
                <c:pt idx="15">
                  <c:v>157.25997271</c:v>
                </c:pt>
                <c:pt idx="16">
                  <c:v>184.18298707</c:v>
                </c:pt>
                <c:pt idx="17">
                  <c:v>132.47399999999999</c:v>
                </c:pt>
                <c:pt idx="18">
                  <c:v>94.412000000000006</c:v>
                </c:pt>
                <c:pt idx="19">
                  <c:v>128.87717723999998</c:v>
                </c:pt>
              </c:numCache>
            </c:numRef>
          </c:val>
          <c:extLst>
            <c:ext xmlns:c16="http://schemas.microsoft.com/office/drawing/2014/chart" uri="{C3380CC4-5D6E-409C-BE32-E72D297353CC}">
              <c16:uniqueId val="{00000001-7A7F-4C8E-8CB7-3175FA48262F}"/>
            </c:ext>
          </c:extLst>
        </c:ser>
        <c:ser>
          <c:idx val="2"/>
          <c:order val="2"/>
          <c:tx>
            <c:strRef>
              <c:f>'8'!$F$5</c:f>
              <c:strCache>
                <c:ptCount val="1"/>
                <c:pt idx="0">
                  <c:v>PIT</c:v>
                </c:pt>
              </c:strCache>
            </c:strRef>
          </c:tx>
          <c:spPr>
            <a:solidFill>
              <a:srgbClr val="BFBFBF"/>
            </a:solidFill>
            <a:ln>
              <a:solidFill>
                <a:schemeClr val="tx1"/>
              </a:solidFill>
            </a:ln>
            <a:effectLst/>
          </c:spPr>
          <c:invertIfNegative val="0"/>
          <c:cat>
            <c:strRef>
              <c:f>'8'!$C$6:$C$25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'8'!$F$6:$F$25</c:f>
              <c:numCache>
                <c:formatCode>#,##0.0</c:formatCode>
                <c:ptCount val="20"/>
                <c:pt idx="0">
                  <c:v>396.149</c:v>
                </c:pt>
                <c:pt idx="1">
                  <c:v>434.50900000000001</c:v>
                </c:pt>
                <c:pt idx="2">
                  <c:v>410.44</c:v>
                </c:pt>
                <c:pt idx="3">
                  <c:v>464.22</c:v>
                </c:pt>
                <c:pt idx="4">
                  <c:v>494.32799999999997</c:v>
                </c:pt>
                <c:pt idx="5">
                  <c:v>438.36599999999999</c:v>
                </c:pt>
                <c:pt idx="6">
                  <c:v>490.25099999999998</c:v>
                </c:pt>
                <c:pt idx="7">
                  <c:v>638.202</c:v>
                </c:pt>
                <c:pt idx="8">
                  <c:v>609.01599999999996</c:v>
                </c:pt>
                <c:pt idx="9">
                  <c:v>596.947</c:v>
                </c:pt>
                <c:pt idx="10">
                  <c:v>688.15</c:v>
                </c:pt>
                <c:pt idx="11">
                  <c:v>587.79</c:v>
                </c:pt>
                <c:pt idx="12">
                  <c:v>619.00400000000002</c:v>
                </c:pt>
                <c:pt idx="13">
                  <c:v>613.02099999999996</c:v>
                </c:pt>
                <c:pt idx="14">
                  <c:v>568.58600000000001</c:v>
                </c:pt>
                <c:pt idx="15">
                  <c:v>592.52044211999998</c:v>
                </c:pt>
                <c:pt idx="16">
                  <c:v>590.41553747</c:v>
                </c:pt>
                <c:pt idx="17">
                  <c:v>595.86599999999999</c:v>
                </c:pt>
                <c:pt idx="18">
                  <c:v>539.05600000000004</c:v>
                </c:pt>
                <c:pt idx="19">
                  <c:v>527.51343858999996</c:v>
                </c:pt>
              </c:numCache>
            </c:numRef>
          </c:val>
          <c:extLst>
            <c:ext xmlns:c16="http://schemas.microsoft.com/office/drawing/2014/chart" uri="{C3380CC4-5D6E-409C-BE32-E72D297353CC}">
              <c16:uniqueId val="{00000002-7A7F-4C8E-8CB7-3175FA48262F}"/>
            </c:ext>
          </c:extLst>
        </c:ser>
        <c:ser>
          <c:idx val="3"/>
          <c:order val="3"/>
          <c:tx>
            <c:strRef>
              <c:f>'8'!$G$5</c:f>
              <c:strCache>
                <c:ptCount val="1"/>
                <c:pt idx="0">
                  <c:v>OTHER</c:v>
                </c:pt>
              </c:strCache>
            </c:strRef>
          </c:tx>
          <c:spPr>
            <a:solidFill>
              <a:schemeClr val="bg1"/>
            </a:solidFill>
            <a:ln>
              <a:solidFill>
                <a:schemeClr val="tx1"/>
              </a:solidFill>
            </a:ln>
            <a:effectLst/>
          </c:spPr>
          <c:invertIfNegative val="0"/>
          <c:cat>
            <c:strRef>
              <c:f>'8'!$C$6:$C$25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'8'!$G$6:$G$25</c:f>
              <c:numCache>
                <c:formatCode>#,##0.0</c:formatCode>
                <c:ptCount val="20"/>
                <c:pt idx="0">
                  <c:v>27.824999999999999</c:v>
                </c:pt>
                <c:pt idx="1">
                  <c:v>31.898</c:v>
                </c:pt>
                <c:pt idx="2">
                  <c:v>49.085999999999999</c:v>
                </c:pt>
                <c:pt idx="3">
                  <c:v>29.181000000000001</c:v>
                </c:pt>
                <c:pt idx="4">
                  <c:v>30.789000000000001</c:v>
                </c:pt>
                <c:pt idx="5">
                  <c:v>32.363999999999997</c:v>
                </c:pt>
                <c:pt idx="6">
                  <c:v>36.46</c:v>
                </c:pt>
                <c:pt idx="7">
                  <c:v>35.409999999999997</c:v>
                </c:pt>
                <c:pt idx="8">
                  <c:v>33.195</c:v>
                </c:pt>
                <c:pt idx="9">
                  <c:v>35.74</c:v>
                </c:pt>
                <c:pt idx="10">
                  <c:v>34.999000000000002</c:v>
                </c:pt>
                <c:pt idx="11">
                  <c:v>41.276000000000003</c:v>
                </c:pt>
                <c:pt idx="12">
                  <c:v>37.945999999999998</c:v>
                </c:pt>
                <c:pt idx="13">
                  <c:v>37.923000000000002</c:v>
                </c:pt>
                <c:pt idx="14">
                  <c:v>35.648000000000003</c:v>
                </c:pt>
                <c:pt idx="15">
                  <c:v>55.431443360000003</c:v>
                </c:pt>
                <c:pt idx="16">
                  <c:v>50.026656260000003</c:v>
                </c:pt>
                <c:pt idx="17">
                  <c:v>46.680999999999997</c:v>
                </c:pt>
                <c:pt idx="18">
                  <c:v>40.972999999999999</c:v>
                </c:pt>
                <c:pt idx="19">
                  <c:v>53.285694089999986</c:v>
                </c:pt>
              </c:numCache>
            </c:numRef>
          </c:val>
          <c:extLst>
            <c:ext xmlns:c16="http://schemas.microsoft.com/office/drawing/2014/chart" uri="{C3380CC4-5D6E-409C-BE32-E72D297353CC}">
              <c16:uniqueId val="{00000003-7A7F-4C8E-8CB7-3175FA48262F}"/>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Millions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majorUnit val="200"/>
      </c:valAx>
      <c:spPr>
        <a:noFill/>
        <a:ln>
          <a:noFill/>
        </a:ln>
        <a:effectLst/>
      </c:spPr>
    </c:plotArea>
    <c:legend>
      <c:legendPos val="t"/>
      <c:layout>
        <c:manualLayout>
          <c:xMode val="edge"/>
          <c:yMode val="edge"/>
          <c:x val="0.14994521234441502"/>
          <c:y val="0.11281385281385282"/>
          <c:w val="0.25963974112887972"/>
          <c:h val="5.148777455449648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1400" b="1" i="0" u="none">
                <a:latin typeface="Calibri" panose="020F0502020204030204" pitchFamily="34" charset="0"/>
                <a:cs typeface="Calibri" panose="020F0502020204030204" pitchFamily="34" charset="0"/>
              </a:rPr>
              <a:t>ESTIMATED AND REGULAR SHARE OF TOTAL CNI PAYMENTS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161361647975822"/>
          <c:y val="0.11397791773394454"/>
          <c:w val="0.86616416129801954"/>
          <c:h val="0.65846815258651181"/>
        </c:manualLayout>
      </c:layout>
      <c:barChart>
        <c:barDir val="col"/>
        <c:grouping val="stacked"/>
        <c:varyColors val="0"/>
        <c:ser>
          <c:idx val="0"/>
          <c:order val="0"/>
          <c:tx>
            <c:strRef>
              <c:f>'9'!$G$5</c:f>
              <c:strCache>
                <c:ptCount val="1"/>
                <c:pt idx="0">
                  <c:v>ESTIMATED</c:v>
                </c:pt>
              </c:strCache>
            </c:strRef>
          </c:tx>
          <c:spPr>
            <a:solidFill>
              <a:srgbClr val="003C7C"/>
            </a:solidFill>
            <a:ln>
              <a:solidFill>
                <a:schemeClr val="tx1"/>
              </a:solidFill>
            </a:ln>
            <a:effectLst/>
          </c:spPr>
          <c:invertIfNegative val="0"/>
          <c:cat>
            <c:strRef>
              <c:f>'9'!$F$6:$F$25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'9'!$G$6:$G$25</c:f>
              <c:numCache>
                <c:formatCode>#,##0.0</c:formatCode>
                <c:ptCount val="20"/>
                <c:pt idx="0">
                  <c:v>907.7</c:v>
                </c:pt>
                <c:pt idx="1">
                  <c:v>927.5</c:v>
                </c:pt>
                <c:pt idx="2">
                  <c:v>1114.4000000000001</c:v>
                </c:pt>
                <c:pt idx="3">
                  <c:v>1229.3</c:v>
                </c:pt>
                <c:pt idx="4">
                  <c:v>1456.4</c:v>
                </c:pt>
                <c:pt idx="5">
                  <c:v>1564.8</c:v>
                </c:pt>
                <c:pt idx="6">
                  <c:v>1524.1</c:v>
                </c:pt>
                <c:pt idx="7">
                  <c:v>1405.2</c:v>
                </c:pt>
                <c:pt idx="8">
                  <c:v>1204.279</c:v>
                </c:pt>
                <c:pt idx="9">
                  <c:v>1374.453</c:v>
                </c:pt>
                <c:pt idx="10">
                  <c:v>1414.7</c:v>
                </c:pt>
                <c:pt idx="11">
                  <c:v>1610.6679999999999</c:v>
                </c:pt>
                <c:pt idx="12">
                  <c:v>1630.8420000000001</c:v>
                </c:pt>
                <c:pt idx="13">
                  <c:v>1705.6</c:v>
                </c:pt>
                <c:pt idx="14">
                  <c:v>1673.5</c:v>
                </c:pt>
                <c:pt idx="15">
                  <c:v>1644.9</c:v>
                </c:pt>
                <c:pt idx="16">
                  <c:v>1810.2917169199998</c:v>
                </c:pt>
                <c:pt idx="17">
                  <c:v>2055.1990000000001</c:v>
                </c:pt>
                <c:pt idx="18">
                  <c:v>1884.6990000000001</c:v>
                </c:pt>
                <c:pt idx="19">
                  <c:v>2423.84121267</c:v>
                </c:pt>
              </c:numCache>
            </c:numRef>
          </c:val>
          <c:extLst>
            <c:ext xmlns:c16="http://schemas.microsoft.com/office/drawing/2014/chart" uri="{C3380CC4-5D6E-409C-BE32-E72D297353CC}">
              <c16:uniqueId val="{00000000-55FD-4779-8A22-9E696313F93D}"/>
            </c:ext>
          </c:extLst>
        </c:ser>
        <c:ser>
          <c:idx val="1"/>
          <c:order val="1"/>
          <c:tx>
            <c:strRef>
              <c:f>'9'!$H$5</c:f>
              <c:strCache>
                <c:ptCount val="1"/>
                <c:pt idx="0">
                  <c:v>REGULAR</c:v>
                </c:pt>
              </c:strCache>
            </c:strRef>
          </c:tx>
          <c:spPr>
            <a:solidFill>
              <a:srgbClr val="D59E0F"/>
            </a:solidFill>
            <a:ln>
              <a:solidFill>
                <a:schemeClr val="tx1"/>
              </a:solidFill>
            </a:ln>
            <a:effectLst/>
          </c:spPr>
          <c:invertIfNegative val="0"/>
          <c:cat>
            <c:strRef>
              <c:f>'9'!$F$6:$F$25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'9'!$H$6:$H$25</c:f>
              <c:numCache>
                <c:formatCode>#,##0.0</c:formatCode>
                <c:ptCount val="20"/>
                <c:pt idx="0">
                  <c:v>510.8</c:v>
                </c:pt>
                <c:pt idx="1">
                  <c:v>469.1</c:v>
                </c:pt>
                <c:pt idx="2">
                  <c:v>563.6</c:v>
                </c:pt>
                <c:pt idx="3">
                  <c:v>692.1</c:v>
                </c:pt>
                <c:pt idx="4">
                  <c:v>845.6</c:v>
                </c:pt>
                <c:pt idx="5">
                  <c:v>927.7</c:v>
                </c:pt>
                <c:pt idx="6">
                  <c:v>893.6</c:v>
                </c:pt>
                <c:pt idx="7">
                  <c:v>574.70000000000005</c:v>
                </c:pt>
                <c:pt idx="8">
                  <c:v>586.68399999999997</c:v>
                </c:pt>
                <c:pt idx="9">
                  <c:v>756.99800000000005</c:v>
                </c:pt>
                <c:pt idx="10">
                  <c:v>607.70000000000005</c:v>
                </c:pt>
                <c:pt idx="11">
                  <c:v>812.77300000000002</c:v>
                </c:pt>
                <c:pt idx="12">
                  <c:v>870.79300000000001</c:v>
                </c:pt>
                <c:pt idx="13">
                  <c:v>1105.9000000000001</c:v>
                </c:pt>
                <c:pt idx="14">
                  <c:v>1168.8</c:v>
                </c:pt>
                <c:pt idx="15">
                  <c:v>1106.5</c:v>
                </c:pt>
                <c:pt idx="16">
                  <c:v>1068.7320867999999</c:v>
                </c:pt>
                <c:pt idx="17">
                  <c:v>1342.3440000000001</c:v>
                </c:pt>
                <c:pt idx="18">
                  <c:v>942.18100000000004</c:v>
                </c:pt>
                <c:pt idx="19">
                  <c:v>1999.9178843000002</c:v>
                </c:pt>
              </c:numCache>
            </c:numRef>
          </c:val>
          <c:extLst>
            <c:ext xmlns:c16="http://schemas.microsoft.com/office/drawing/2014/chart" uri="{C3380CC4-5D6E-409C-BE32-E72D297353CC}">
              <c16:uniqueId val="{00000001-55FD-4779-8A22-9E696313F93D}"/>
            </c:ext>
          </c:extLst>
        </c:ser>
        <c:dLbls>
          <c:showLegendKey val="0"/>
          <c:showVal val="0"/>
          <c:showCatName val="0"/>
          <c:showSerName val="0"/>
          <c:showPercent val="0"/>
          <c:showBubbleSize val="0"/>
        </c:dLbls>
        <c:gapWidth val="32"/>
        <c:overlap val="100"/>
        <c:axId val="542459608"/>
        <c:axId val="542460592"/>
      </c:barChart>
      <c:lineChart>
        <c:grouping val="standard"/>
        <c:varyColors val="0"/>
        <c:ser>
          <c:idx val="2"/>
          <c:order val="2"/>
          <c:tx>
            <c:strRef>
              <c:f>'9'!$I$5</c:f>
              <c:strCache>
                <c:ptCount val="1"/>
                <c:pt idx="0">
                  <c:v>TOTAL</c:v>
                </c:pt>
              </c:strCache>
            </c:strRef>
          </c:tx>
          <c:spPr>
            <a:ln w="25400" cap="rnd">
              <a:noFill/>
              <a:round/>
            </a:ln>
            <a:effectLst/>
          </c:spPr>
          <c:marker>
            <c:symbol val="none"/>
          </c:marker>
          <c:cat>
            <c:strRef>
              <c:f>'9'!$F$6:$F$25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'9'!$I$6:$I$25</c:f>
              <c:numCache>
                <c:formatCode>#,##0.0</c:formatCode>
                <c:ptCount val="20"/>
                <c:pt idx="0">
                  <c:v>1418.5</c:v>
                </c:pt>
                <c:pt idx="1">
                  <c:v>1396.6</c:v>
                </c:pt>
                <c:pt idx="2">
                  <c:v>1678</c:v>
                </c:pt>
                <c:pt idx="3">
                  <c:v>1921.4</c:v>
                </c:pt>
                <c:pt idx="4">
                  <c:v>2302</c:v>
                </c:pt>
                <c:pt idx="5">
                  <c:v>2492.5</c:v>
                </c:pt>
                <c:pt idx="6">
                  <c:v>2417.6999999999998</c:v>
                </c:pt>
                <c:pt idx="7">
                  <c:v>1979.9</c:v>
                </c:pt>
                <c:pt idx="8">
                  <c:v>1790.963</c:v>
                </c:pt>
                <c:pt idx="9">
                  <c:v>2131.451</c:v>
                </c:pt>
                <c:pt idx="10">
                  <c:v>2022.4010000000001</c:v>
                </c:pt>
                <c:pt idx="11">
                  <c:v>2423.4409999999998</c:v>
                </c:pt>
                <c:pt idx="12">
                  <c:v>2501.6350000000002</c:v>
                </c:pt>
                <c:pt idx="13">
                  <c:v>2811.5</c:v>
                </c:pt>
                <c:pt idx="14">
                  <c:v>2842.4</c:v>
                </c:pt>
                <c:pt idx="15">
                  <c:v>2751.5</c:v>
                </c:pt>
                <c:pt idx="16">
                  <c:v>2879.0238037200002</c:v>
                </c:pt>
                <c:pt idx="17">
                  <c:v>3397.5430000000001</c:v>
                </c:pt>
                <c:pt idx="18">
                  <c:v>2826.88</c:v>
                </c:pt>
                <c:pt idx="19">
                  <c:v>4423.7590969699995</c:v>
                </c:pt>
              </c:numCache>
            </c:numRef>
          </c:val>
          <c:smooth val="0"/>
          <c:extLst>
            <c:ext xmlns:c16="http://schemas.microsoft.com/office/drawing/2014/chart" uri="{C3380CC4-5D6E-409C-BE32-E72D297353CC}">
              <c16:uniqueId val="{00000002-55FD-4779-8A22-9E696313F93D}"/>
            </c:ext>
          </c:extLst>
        </c:ser>
        <c:dLbls>
          <c:showLegendKey val="0"/>
          <c:showVal val="0"/>
          <c:showCatName val="0"/>
          <c:showSerName val="0"/>
          <c:showPercent val="0"/>
          <c:showBubbleSize val="0"/>
        </c:dLbls>
        <c:marker val="1"/>
        <c:smooth val="0"/>
        <c:axId val="542459608"/>
        <c:axId val="542460592"/>
      </c:lineChart>
      <c:catAx>
        <c:axId val="542459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460592"/>
        <c:crosses val="autoZero"/>
        <c:auto val="1"/>
        <c:lblAlgn val="ctr"/>
        <c:lblOffset val="100"/>
        <c:noMultiLvlLbl val="0"/>
      </c:catAx>
      <c:valAx>
        <c:axId val="5424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2459608"/>
        <c:crosses val="autoZero"/>
        <c:crossBetween val="between"/>
      </c:valAx>
      <c:spPr>
        <a:noFill/>
        <a:ln>
          <a:noFill/>
        </a:ln>
        <a:effectLst/>
      </c:spPr>
    </c:plotArea>
    <c:legend>
      <c:legendPos val="l"/>
      <c:legendEntry>
        <c:idx val="2"/>
        <c:delete val="1"/>
      </c:legendEntry>
      <c:layout>
        <c:manualLayout>
          <c:xMode val="edge"/>
          <c:yMode val="edge"/>
          <c:x val="0.12121212121212122"/>
          <c:y val="0.11630222935455309"/>
          <c:w val="0.35008446671438798"/>
          <c:h val="8.3287318721023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CNIT PAYMENTS</a:t>
            </a:r>
            <a:r>
              <a:rPr lang="en-US" b="1" baseline="0"/>
              <a:t> BY BUSINESS TYPE</a:t>
            </a:r>
            <a:r>
              <a:rPr lang="en-US" b="1"/>
              <a:t> (NAICS)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4429938361791349"/>
          <c:y val="5.8760268355053782E-2"/>
          <c:w val="0.50407957280085913"/>
          <c:h val="0.85992778348608656"/>
        </c:manualLayout>
      </c:layout>
      <c:barChart>
        <c:barDir val="bar"/>
        <c:grouping val="clustered"/>
        <c:varyColors val="0"/>
        <c:ser>
          <c:idx val="0"/>
          <c:order val="0"/>
          <c:tx>
            <c:strRef>
              <c:f>'10'!$D$5</c:f>
              <c:strCache>
                <c:ptCount val="1"/>
                <c:pt idx="0">
                  <c:v>2018-19</c:v>
                </c:pt>
              </c:strCache>
            </c:strRef>
          </c:tx>
          <c:spPr>
            <a:solidFill>
              <a:srgbClr val="003C7C"/>
            </a:solidFill>
            <a:ln>
              <a:solidFill>
                <a:schemeClr val="tx1"/>
              </a:solidFill>
            </a:ln>
            <a:effectLst/>
          </c:spPr>
          <c:invertIfNegative val="0"/>
          <c:cat>
            <c:strRef>
              <c:f>'10'!$C$6:$C$25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'10'!$D$6:$D$25</c:f>
              <c:numCache>
                <c:formatCode>#,##0.0</c:formatCode>
                <c:ptCount val="20"/>
                <c:pt idx="0">
                  <c:v>3.6824430282258254</c:v>
                </c:pt>
                <c:pt idx="1">
                  <c:v>56.90492574348594</c:v>
                </c:pt>
                <c:pt idx="2">
                  <c:v>164.89546340184029</c:v>
                </c:pt>
                <c:pt idx="3">
                  <c:v>86.013080584928659</c:v>
                </c:pt>
                <c:pt idx="4">
                  <c:v>443.15738536627487</c:v>
                </c:pt>
                <c:pt idx="5">
                  <c:v>587.27614205676798</c:v>
                </c:pt>
                <c:pt idx="6">
                  <c:v>346.77135432352009</c:v>
                </c:pt>
                <c:pt idx="7">
                  <c:v>144.61876971184739</c:v>
                </c:pt>
                <c:pt idx="8">
                  <c:v>324.79965043592773</c:v>
                </c:pt>
                <c:pt idx="9">
                  <c:v>446.04615373279768</c:v>
                </c:pt>
                <c:pt idx="10">
                  <c:v>85.9111367395315</c:v>
                </c:pt>
                <c:pt idx="11">
                  <c:v>204.25007909888186</c:v>
                </c:pt>
                <c:pt idx="12">
                  <c:v>93.4675491746262</c:v>
                </c:pt>
                <c:pt idx="13">
                  <c:v>71.934627866588229</c:v>
                </c:pt>
                <c:pt idx="14">
                  <c:v>9.1416585353438347</c:v>
                </c:pt>
                <c:pt idx="15">
                  <c:v>57.558912614819398</c:v>
                </c:pt>
                <c:pt idx="16">
                  <c:v>12.178381021233752</c:v>
                </c:pt>
                <c:pt idx="17">
                  <c:v>65.171132356890695</c:v>
                </c:pt>
                <c:pt idx="18">
                  <c:v>74.478112301551405</c:v>
                </c:pt>
                <c:pt idx="19">
                  <c:v>119.2860419049173</c:v>
                </c:pt>
              </c:numCache>
            </c:numRef>
          </c:val>
          <c:extLst>
            <c:ext xmlns:c16="http://schemas.microsoft.com/office/drawing/2014/chart" uri="{C3380CC4-5D6E-409C-BE32-E72D297353CC}">
              <c16:uniqueId val="{00000000-3E7B-4349-A246-BDD640CD059D}"/>
            </c:ext>
          </c:extLst>
        </c:ser>
        <c:ser>
          <c:idx val="1"/>
          <c:order val="1"/>
          <c:tx>
            <c:strRef>
              <c:f>'10'!$E$5</c:f>
              <c:strCache>
                <c:ptCount val="1"/>
                <c:pt idx="0">
                  <c:v>2019-20</c:v>
                </c:pt>
              </c:strCache>
            </c:strRef>
          </c:tx>
          <c:spPr>
            <a:solidFill>
              <a:srgbClr val="D59E0F"/>
            </a:solidFill>
            <a:ln>
              <a:solidFill>
                <a:schemeClr val="tx1"/>
              </a:solidFill>
            </a:ln>
            <a:effectLst/>
          </c:spPr>
          <c:invertIfNegative val="0"/>
          <c:cat>
            <c:strRef>
              <c:f>'10'!$C$6:$C$25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'10'!$E$6:$E$25</c:f>
              <c:numCache>
                <c:formatCode>#,##0.0</c:formatCode>
                <c:ptCount val="20"/>
                <c:pt idx="0">
                  <c:v>3.1</c:v>
                </c:pt>
                <c:pt idx="1">
                  <c:v>21.5</c:v>
                </c:pt>
                <c:pt idx="2">
                  <c:v>108.5</c:v>
                </c:pt>
                <c:pt idx="3">
                  <c:v>74.099999999999994</c:v>
                </c:pt>
                <c:pt idx="4">
                  <c:v>392.9</c:v>
                </c:pt>
                <c:pt idx="5">
                  <c:v>507.8</c:v>
                </c:pt>
                <c:pt idx="6">
                  <c:v>256.89999999999998</c:v>
                </c:pt>
                <c:pt idx="7">
                  <c:v>142.19999999999999</c:v>
                </c:pt>
                <c:pt idx="8">
                  <c:v>270.39999999999998</c:v>
                </c:pt>
                <c:pt idx="9">
                  <c:v>335</c:v>
                </c:pt>
                <c:pt idx="10">
                  <c:v>73.900000000000006</c:v>
                </c:pt>
                <c:pt idx="11">
                  <c:v>231</c:v>
                </c:pt>
                <c:pt idx="12">
                  <c:v>91</c:v>
                </c:pt>
                <c:pt idx="13">
                  <c:v>50.3</c:v>
                </c:pt>
                <c:pt idx="14">
                  <c:v>3.8</c:v>
                </c:pt>
                <c:pt idx="15">
                  <c:v>58</c:v>
                </c:pt>
                <c:pt idx="16">
                  <c:v>9.1999999999999993</c:v>
                </c:pt>
                <c:pt idx="17">
                  <c:v>43.5</c:v>
                </c:pt>
                <c:pt idx="18">
                  <c:v>58.2</c:v>
                </c:pt>
                <c:pt idx="19">
                  <c:v>95.7</c:v>
                </c:pt>
              </c:numCache>
            </c:numRef>
          </c:val>
          <c:extLst>
            <c:ext xmlns:c16="http://schemas.microsoft.com/office/drawing/2014/chart" uri="{C3380CC4-5D6E-409C-BE32-E72D297353CC}">
              <c16:uniqueId val="{00000001-3E7B-4349-A246-BDD640CD059D}"/>
            </c:ext>
          </c:extLst>
        </c:ser>
        <c:ser>
          <c:idx val="2"/>
          <c:order val="2"/>
          <c:tx>
            <c:strRef>
              <c:f>'10'!$F$5</c:f>
              <c:strCache>
                <c:ptCount val="1"/>
                <c:pt idx="0">
                  <c:v>2020-21</c:v>
                </c:pt>
              </c:strCache>
            </c:strRef>
          </c:tx>
          <c:spPr>
            <a:solidFill>
              <a:schemeClr val="accent3"/>
            </a:solidFill>
            <a:ln>
              <a:solidFill>
                <a:schemeClr val="tx1"/>
              </a:solidFill>
            </a:ln>
            <a:effectLst/>
          </c:spPr>
          <c:invertIfNegative val="0"/>
          <c:cat>
            <c:strRef>
              <c:f>'10'!$C$6:$C$25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'10'!$F$6:$F$25</c:f>
              <c:numCache>
                <c:formatCode>#,##0.0</c:formatCode>
                <c:ptCount val="20"/>
                <c:pt idx="0">
                  <c:v>11.3</c:v>
                </c:pt>
                <c:pt idx="1">
                  <c:v>67.900000000000006</c:v>
                </c:pt>
                <c:pt idx="2">
                  <c:v>138.5</c:v>
                </c:pt>
                <c:pt idx="3">
                  <c:v>108.2</c:v>
                </c:pt>
                <c:pt idx="4">
                  <c:v>624.29999999999995</c:v>
                </c:pt>
                <c:pt idx="5">
                  <c:v>727.7</c:v>
                </c:pt>
                <c:pt idx="6">
                  <c:v>448.5</c:v>
                </c:pt>
                <c:pt idx="7">
                  <c:v>212.2</c:v>
                </c:pt>
                <c:pt idx="8">
                  <c:v>435.7</c:v>
                </c:pt>
                <c:pt idx="9">
                  <c:v>621.9</c:v>
                </c:pt>
                <c:pt idx="10">
                  <c:v>101.7</c:v>
                </c:pt>
                <c:pt idx="11">
                  <c:v>321.60000000000002</c:v>
                </c:pt>
                <c:pt idx="12">
                  <c:v>134.30000000000001</c:v>
                </c:pt>
                <c:pt idx="13">
                  <c:v>86.5</c:v>
                </c:pt>
                <c:pt idx="14">
                  <c:v>4.9000000000000004</c:v>
                </c:pt>
                <c:pt idx="15">
                  <c:v>98.9</c:v>
                </c:pt>
                <c:pt idx="16">
                  <c:v>11.1</c:v>
                </c:pt>
                <c:pt idx="17">
                  <c:v>84.4</c:v>
                </c:pt>
                <c:pt idx="18">
                  <c:v>103.8</c:v>
                </c:pt>
                <c:pt idx="19">
                  <c:v>80.5</c:v>
                </c:pt>
              </c:numCache>
            </c:numRef>
          </c:val>
          <c:extLst>
            <c:ext xmlns:c16="http://schemas.microsoft.com/office/drawing/2014/chart" uri="{C3380CC4-5D6E-409C-BE32-E72D297353CC}">
              <c16:uniqueId val="{00000002-3E7B-4349-A246-BDD640CD059D}"/>
            </c:ext>
          </c:extLst>
        </c:ser>
        <c:dLbls>
          <c:showLegendKey val="0"/>
          <c:showVal val="0"/>
          <c:showCatName val="0"/>
          <c:showSerName val="0"/>
          <c:showPercent val="0"/>
          <c:showBubbleSize val="0"/>
        </c:dLbls>
        <c:gapWidth val="219"/>
        <c:axId val="507082680"/>
        <c:axId val="507080712"/>
      </c:barChart>
      <c:catAx>
        <c:axId val="507082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07080712"/>
        <c:crosses val="autoZero"/>
        <c:auto val="1"/>
        <c:lblAlgn val="ctr"/>
        <c:lblOffset val="100"/>
        <c:noMultiLvlLbl val="0"/>
      </c:catAx>
      <c:valAx>
        <c:axId val="5070807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0.65945998870960587"/>
              <c:y val="0.9549348553349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2680"/>
        <c:crosses val="autoZero"/>
        <c:crossBetween val="between"/>
      </c:valAx>
      <c:spPr>
        <a:noFill/>
        <a:ln>
          <a:noFill/>
        </a:ln>
        <a:effectLst/>
      </c:spPr>
    </c:plotArea>
    <c:legend>
      <c:legendPos val="b"/>
      <c:layout>
        <c:manualLayout>
          <c:xMode val="edge"/>
          <c:yMode val="edge"/>
          <c:x val="0.59889517067924414"/>
          <c:y val="0.12393508851553431"/>
          <c:w val="0.34974061160891179"/>
          <c:h val="2.9781807964216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FILERS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0"/>
          <c:order val="0"/>
          <c:tx>
            <c:strRef>
              <c:f>'11'!$C$7</c:f>
              <c:strCache>
                <c:ptCount val="1"/>
                <c:pt idx="0">
                  <c:v>$0 </c:v>
                </c:pt>
              </c:strCache>
            </c:strRef>
          </c:tx>
          <c:spPr>
            <a:solidFill>
              <a:srgbClr val="003C7C"/>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'11'!$D$7:$H$7</c:f>
              <c:numCache>
                <c:formatCode>#,##0</c:formatCode>
                <c:ptCount val="5"/>
                <c:pt idx="0">
                  <c:v>92816</c:v>
                </c:pt>
                <c:pt idx="1">
                  <c:v>94228</c:v>
                </c:pt>
                <c:pt idx="2">
                  <c:v>79863</c:v>
                </c:pt>
                <c:pt idx="3">
                  <c:v>56424</c:v>
                </c:pt>
                <c:pt idx="4">
                  <c:v>51954</c:v>
                </c:pt>
              </c:numCache>
            </c:numRef>
          </c:val>
          <c:extLst>
            <c:ext xmlns:c16="http://schemas.microsoft.com/office/drawing/2014/chart" uri="{C3380CC4-5D6E-409C-BE32-E72D297353CC}">
              <c16:uniqueId val="{00000000-812A-45C5-B3BA-5FA0461B83BB}"/>
            </c:ext>
          </c:extLst>
        </c:ser>
        <c:ser>
          <c:idx val="1"/>
          <c:order val="1"/>
          <c:tx>
            <c:strRef>
              <c:f>'11'!$C$8</c:f>
              <c:strCache>
                <c:ptCount val="1"/>
                <c:pt idx="0">
                  <c:v>$1 - $10,000</c:v>
                </c:pt>
              </c:strCache>
            </c:strRef>
          </c:tx>
          <c:spPr>
            <a:solidFill>
              <a:srgbClr val="D59E0F"/>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'11'!$D$8:$H$8</c:f>
              <c:numCache>
                <c:formatCode>#,##0</c:formatCode>
                <c:ptCount val="5"/>
                <c:pt idx="0">
                  <c:v>21058</c:v>
                </c:pt>
                <c:pt idx="1">
                  <c:v>21112</c:v>
                </c:pt>
                <c:pt idx="2">
                  <c:v>20904</c:v>
                </c:pt>
                <c:pt idx="3">
                  <c:v>29900</c:v>
                </c:pt>
                <c:pt idx="4">
                  <c:v>29200</c:v>
                </c:pt>
              </c:numCache>
            </c:numRef>
          </c:val>
          <c:extLst>
            <c:ext xmlns:c16="http://schemas.microsoft.com/office/drawing/2014/chart" uri="{C3380CC4-5D6E-409C-BE32-E72D297353CC}">
              <c16:uniqueId val="{00000002-812A-45C5-B3BA-5FA0461B83BB}"/>
            </c:ext>
          </c:extLst>
        </c:ser>
        <c:ser>
          <c:idx val="2"/>
          <c:order val="2"/>
          <c:tx>
            <c:strRef>
              <c:f>'11'!$C$9</c:f>
              <c:strCache>
                <c:ptCount val="1"/>
                <c:pt idx="0">
                  <c:v>$10,001 - $100,000</c:v>
                </c:pt>
              </c:strCache>
            </c:strRef>
          </c:tx>
          <c:spPr>
            <a:solidFill>
              <a:schemeClr val="bg1"/>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'11'!$D$9:$H$9</c:f>
              <c:numCache>
                <c:formatCode>#,##0</c:formatCode>
                <c:ptCount val="5"/>
                <c:pt idx="0">
                  <c:v>6124</c:v>
                </c:pt>
                <c:pt idx="1">
                  <c:v>6080</c:v>
                </c:pt>
                <c:pt idx="2">
                  <c:v>5993</c:v>
                </c:pt>
                <c:pt idx="3">
                  <c:v>7480</c:v>
                </c:pt>
                <c:pt idx="4">
                  <c:v>8471</c:v>
                </c:pt>
              </c:numCache>
            </c:numRef>
          </c:val>
          <c:extLst>
            <c:ext xmlns:c16="http://schemas.microsoft.com/office/drawing/2014/chart" uri="{C3380CC4-5D6E-409C-BE32-E72D297353CC}">
              <c16:uniqueId val="{00000003-812A-45C5-B3BA-5FA0461B83BB}"/>
            </c:ext>
          </c:extLst>
        </c:ser>
        <c:ser>
          <c:idx val="3"/>
          <c:order val="3"/>
          <c:tx>
            <c:strRef>
              <c:f>'11'!$C$10</c:f>
              <c:strCache>
                <c:ptCount val="1"/>
                <c:pt idx="0">
                  <c:v>&gt;$100,000</c:v>
                </c:pt>
              </c:strCache>
            </c:strRef>
          </c:tx>
          <c:spPr>
            <a:solidFill>
              <a:srgbClr val="BFBFBF"/>
            </a:solidFill>
            <a:ln>
              <a:solidFill>
                <a:schemeClr val="tx1"/>
              </a:solidFill>
            </a:ln>
            <a:effectLst/>
          </c:spPr>
          <c:invertIfNegative val="0"/>
          <c:cat>
            <c:numRef>
              <c:f>'11'!$D$6:$H$6</c:f>
              <c:numCache>
                <c:formatCode>General</c:formatCode>
                <c:ptCount val="5"/>
                <c:pt idx="0">
                  <c:v>2014</c:v>
                </c:pt>
                <c:pt idx="1">
                  <c:v>2015</c:v>
                </c:pt>
                <c:pt idx="2">
                  <c:v>2016</c:v>
                </c:pt>
                <c:pt idx="3">
                  <c:v>2017</c:v>
                </c:pt>
                <c:pt idx="4">
                  <c:v>2018</c:v>
                </c:pt>
              </c:numCache>
            </c:numRef>
          </c:cat>
          <c:val>
            <c:numRef>
              <c:f>'11'!$D$10:$H$10</c:f>
              <c:numCache>
                <c:formatCode>#,##0</c:formatCode>
                <c:ptCount val="5"/>
                <c:pt idx="0">
                  <c:v>2662</c:v>
                </c:pt>
                <c:pt idx="1">
                  <c:v>2649</c:v>
                </c:pt>
                <c:pt idx="2">
                  <c:v>2653</c:v>
                </c:pt>
                <c:pt idx="3">
                  <c:v>2933</c:v>
                </c:pt>
                <c:pt idx="4">
                  <c:v>3536</c:v>
                </c:pt>
              </c:numCache>
            </c:numRef>
          </c:val>
          <c:extLst>
            <c:ext xmlns:c16="http://schemas.microsoft.com/office/drawing/2014/chart" uri="{C3380CC4-5D6E-409C-BE32-E72D297353CC}">
              <c16:uniqueId val="{00000004-812A-45C5-B3BA-5FA0461B83BB}"/>
            </c:ext>
          </c:extLst>
        </c:ser>
        <c:dLbls>
          <c:showLegendKey val="0"/>
          <c:showVal val="0"/>
          <c:showCatName val="0"/>
          <c:showSerName val="0"/>
          <c:showPercent val="0"/>
          <c:showBubbleSize val="0"/>
        </c:dLbls>
        <c:gapWidth val="150"/>
        <c:overlap val="100"/>
        <c:axId val="642544232"/>
        <c:axId val="642553088"/>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filers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3.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5.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1.png"/><Relationship Id="rId1"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0.xml"/></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1.xml"/></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3.xml"/></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52</xdr:row>
      <xdr:rowOff>152400</xdr:rowOff>
    </xdr:from>
    <xdr:to>
      <xdr:col>1</xdr:col>
      <xdr:colOff>123825</xdr:colOff>
      <xdr:row>55</xdr:row>
      <xdr:rowOff>104775</xdr:rowOff>
    </xdr:to>
    <xdr:pic>
      <xdr:nvPicPr>
        <xdr:cNvPr id="2" name="Picture 1" descr="Revenue-rgb">
          <a:extLst>
            <a:ext uri="{FF2B5EF4-FFF2-40B4-BE49-F238E27FC236}">
              <a16:creationId xmlns:a16="http://schemas.microsoft.com/office/drawing/2014/main" id="{51C0DF99-8C62-4AE6-9372-39DBCCFF6C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3822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40</xdr:row>
      <xdr:rowOff>0</xdr:rowOff>
    </xdr:to>
    <xdr:graphicFrame macro="">
      <xdr:nvGraphicFramePr>
        <xdr:cNvPr id="2" name="Chart 1">
          <a:extLst>
            <a:ext uri="{FF2B5EF4-FFF2-40B4-BE49-F238E27FC236}">
              <a16:creationId xmlns:a16="http://schemas.microsoft.com/office/drawing/2014/main" id="{A78D1868-51A8-43F7-ACBE-306911AF2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A462A039-E449-4453-8905-FB6EA3DBE3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00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xdr:colOff>
      <xdr:row>3</xdr:row>
      <xdr:rowOff>194310</xdr:rowOff>
    </xdr:from>
    <xdr:to>
      <xdr:col>1</xdr:col>
      <xdr:colOff>0</xdr:colOff>
      <xdr:row>21</xdr:row>
      <xdr:rowOff>7620</xdr:rowOff>
    </xdr:to>
    <xdr:graphicFrame macro="">
      <xdr:nvGraphicFramePr>
        <xdr:cNvPr id="8" name="Chart 7">
          <a:extLst>
            <a:ext uri="{FF2B5EF4-FFF2-40B4-BE49-F238E27FC236}">
              <a16:creationId xmlns:a16="http://schemas.microsoft.com/office/drawing/2014/main" id="{4F6A98C0-7838-4340-880C-D3A8F2B75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0</xdr:col>
      <xdr:colOff>5711190</xdr:colOff>
      <xdr:row>39</xdr:row>
      <xdr:rowOff>11430</xdr:rowOff>
    </xdr:to>
    <xdr:graphicFrame macro="">
      <xdr:nvGraphicFramePr>
        <xdr:cNvPr id="12" name="Chart 11">
          <a:extLst>
            <a:ext uri="{FF2B5EF4-FFF2-40B4-BE49-F238E27FC236}">
              <a16:creationId xmlns:a16="http://schemas.microsoft.com/office/drawing/2014/main" id="{610283F7-17F2-4488-B3CE-38E585BDC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0</xdr:rowOff>
    </xdr:from>
    <xdr:to>
      <xdr:col>0</xdr:col>
      <xdr:colOff>2255520</xdr:colOff>
      <xdr:row>43</xdr:row>
      <xdr:rowOff>152400</xdr:rowOff>
    </xdr:to>
    <xdr:pic>
      <xdr:nvPicPr>
        <xdr:cNvPr id="13" name="Picture 12" descr="Revenue-rgb">
          <a:extLst>
            <a:ext uri="{FF2B5EF4-FFF2-40B4-BE49-F238E27FC236}">
              <a16:creationId xmlns:a16="http://schemas.microsoft.com/office/drawing/2014/main" id="{1306FA88-87B4-49E6-B7E7-700EF837B31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145780"/>
          <a:ext cx="22555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6296025</xdr:colOff>
      <xdr:row>26</xdr:row>
      <xdr:rowOff>1</xdr:rowOff>
    </xdr:to>
    <xdr:graphicFrame macro="">
      <xdr:nvGraphicFramePr>
        <xdr:cNvPr id="2" name="Chart 1">
          <a:extLst>
            <a:ext uri="{FF2B5EF4-FFF2-40B4-BE49-F238E27FC236}">
              <a16:creationId xmlns:a16="http://schemas.microsoft.com/office/drawing/2014/main" id="{4049C316-7673-4A32-9BF0-6656EF898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AFAFC220-1535-4BD8-9388-23113A3D96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157866D7-4DF6-4DAE-B8DD-E746F20BF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238125</xdr:colOff>
      <xdr:row>43</xdr:row>
      <xdr:rowOff>152400</xdr:rowOff>
    </xdr:to>
    <xdr:pic>
      <xdr:nvPicPr>
        <xdr:cNvPr id="3" name="Picture 2" descr="Revenue-rgb">
          <a:extLst>
            <a:ext uri="{FF2B5EF4-FFF2-40B4-BE49-F238E27FC236}">
              <a16:creationId xmlns:a16="http://schemas.microsoft.com/office/drawing/2014/main" id="{C7669B7E-A7CC-43A4-8691-EC8753F892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47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BB5F8EE3-9661-4A1D-8750-B99F03A84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7C5665B-EB1F-400C-8058-1BAA9C373F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871B7D90-AE19-44D4-B5AC-F92382841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3810</xdr:rowOff>
    </xdr:from>
    <xdr:to>
      <xdr:col>1</xdr:col>
      <xdr:colOff>0</xdr:colOff>
      <xdr:row>22</xdr:row>
      <xdr:rowOff>0</xdr:rowOff>
    </xdr:to>
    <xdr:graphicFrame macro="">
      <xdr:nvGraphicFramePr>
        <xdr:cNvPr id="4" name="Chart 3">
          <a:extLst>
            <a:ext uri="{FF2B5EF4-FFF2-40B4-BE49-F238E27FC236}">
              <a16:creationId xmlns:a16="http://schemas.microsoft.com/office/drawing/2014/main" id="{74B00C1A-FCBF-4B62-9682-5310A61342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5288</xdr:colOff>
      <xdr:row>4</xdr:row>
      <xdr:rowOff>1057</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79250DB6-9C97-4976-B67E-548159735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209550</xdr:colOff>
      <xdr:row>43</xdr:row>
      <xdr:rowOff>152400</xdr:rowOff>
    </xdr:to>
    <xdr:pic>
      <xdr:nvPicPr>
        <xdr:cNvPr id="3" name="Picture 2" descr="Revenue-rgb">
          <a:extLst>
            <a:ext uri="{FF2B5EF4-FFF2-40B4-BE49-F238E27FC236}">
              <a16:creationId xmlns:a16="http://schemas.microsoft.com/office/drawing/2014/main" id="{580F6383-D083-4882-A03B-B211B1EF98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B85F3076-AFBB-4F2E-8603-55AEE74F7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3</xdr:col>
      <xdr:colOff>38100</xdr:colOff>
      <xdr:row>43</xdr:row>
      <xdr:rowOff>152400</xdr:rowOff>
    </xdr:to>
    <xdr:pic>
      <xdr:nvPicPr>
        <xdr:cNvPr id="3" name="Picture 2" descr="Revenue-rgb">
          <a:extLst>
            <a:ext uri="{FF2B5EF4-FFF2-40B4-BE49-F238E27FC236}">
              <a16:creationId xmlns:a16="http://schemas.microsoft.com/office/drawing/2014/main" id="{A9E2F60D-5D9A-48F9-9B71-B017859AE9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BA489F8A-8147-46E9-A167-B7F86565A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EE17F910-517A-4500-93C2-4FDB932FA0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CEFE4DAC-F39C-4445-9638-147D36BDC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56DC7DF2-BF6B-4446-94EC-1C8D04BFB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685800</xdr:colOff>
      <xdr:row>26</xdr:row>
      <xdr:rowOff>190499</xdr:rowOff>
    </xdr:to>
    <xdr:graphicFrame macro="">
      <xdr:nvGraphicFramePr>
        <xdr:cNvPr id="2" name="Chart 1">
          <a:extLst>
            <a:ext uri="{FF2B5EF4-FFF2-40B4-BE49-F238E27FC236}">
              <a16:creationId xmlns:a16="http://schemas.microsoft.com/office/drawing/2014/main" id="{6CA5BC8E-9D84-425C-9F7F-B94DB3AA2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800100</xdr:colOff>
      <xdr:row>43</xdr:row>
      <xdr:rowOff>152400</xdr:rowOff>
    </xdr:to>
    <xdr:pic>
      <xdr:nvPicPr>
        <xdr:cNvPr id="3" name="Picture 2" descr="Revenue-rgb">
          <a:extLst>
            <a:ext uri="{FF2B5EF4-FFF2-40B4-BE49-F238E27FC236}">
              <a16:creationId xmlns:a16="http://schemas.microsoft.com/office/drawing/2014/main" id="{C52CDA9D-E5E9-495C-A2FF-A3F277D5EF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66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685800</xdr:colOff>
      <xdr:row>26</xdr:row>
      <xdr:rowOff>190499</xdr:rowOff>
    </xdr:to>
    <xdr:graphicFrame macro="">
      <xdr:nvGraphicFramePr>
        <xdr:cNvPr id="2" name="Chart 1">
          <a:extLst>
            <a:ext uri="{FF2B5EF4-FFF2-40B4-BE49-F238E27FC236}">
              <a16:creationId xmlns:a16="http://schemas.microsoft.com/office/drawing/2014/main" id="{C563B98C-6D12-4560-802D-D2D9C3214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800100</xdr:colOff>
      <xdr:row>43</xdr:row>
      <xdr:rowOff>152400</xdr:rowOff>
    </xdr:to>
    <xdr:pic>
      <xdr:nvPicPr>
        <xdr:cNvPr id="3" name="Picture 2" descr="Revenue-rgb">
          <a:extLst>
            <a:ext uri="{FF2B5EF4-FFF2-40B4-BE49-F238E27FC236}">
              <a16:creationId xmlns:a16="http://schemas.microsoft.com/office/drawing/2014/main" id="{3F00287E-BEFC-42E2-AEF0-25DE628312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66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857252</xdr:colOff>
      <xdr:row>15</xdr:row>
      <xdr:rowOff>152400</xdr:rowOff>
    </xdr:from>
    <xdr:to>
      <xdr:col>5</xdr:col>
      <xdr:colOff>161925</xdr:colOff>
      <xdr:row>17</xdr:row>
      <xdr:rowOff>114300</xdr:rowOff>
    </xdr:to>
    <xdr:sp macro="" textlink="">
      <xdr:nvSpPr>
        <xdr:cNvPr id="4" name="TextBox 3">
          <a:extLst>
            <a:ext uri="{FF2B5EF4-FFF2-40B4-BE49-F238E27FC236}">
              <a16:creationId xmlns:a16="http://schemas.microsoft.com/office/drawing/2014/main" id="{1AF9E8F3-6900-48CF-93EC-05B67D4518D2}"/>
            </a:ext>
          </a:extLst>
        </xdr:cNvPr>
        <xdr:cNvSpPr txBox="1"/>
      </xdr:nvSpPr>
      <xdr:spPr>
        <a:xfrm>
          <a:off x="2324102" y="3181350"/>
          <a:ext cx="363854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Furniture, </a:t>
          </a:r>
          <a:r>
            <a:rPr lang="en-US" sz="1200">
              <a:solidFill>
                <a:schemeClr val="bg1"/>
              </a:solidFill>
              <a:latin typeface="+mn-lt"/>
              <a:ea typeface="+mn-ea"/>
              <a:cs typeface="+mn-cs"/>
            </a:rPr>
            <a:t>Appliance</a:t>
          </a:r>
          <a:r>
            <a:rPr lang="en-US" sz="1200">
              <a:solidFill>
                <a:schemeClr val="bg1"/>
              </a:solidFill>
            </a:rPr>
            <a:t>, &amp; Building Stores (NAICS 442-444)</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0.29625</cdr:x>
      <cdr:y>0.21784</cdr:y>
    </cdr:from>
    <cdr:to>
      <cdr:x>0.75453</cdr:x>
      <cdr:y>0.26763</cdr:y>
    </cdr:to>
    <cdr:sp macro="" textlink="">
      <cdr:nvSpPr>
        <cdr:cNvPr id="2" name="TextBox 1">
          <a:extLst xmlns:a="http://schemas.openxmlformats.org/drawingml/2006/main">
            <a:ext uri="{FF2B5EF4-FFF2-40B4-BE49-F238E27FC236}">
              <a16:creationId xmlns:a16="http://schemas.microsoft.com/office/drawing/2014/main" id="{7C3D357B-4A1E-46DE-A669-8E2AA4E4A1F5}"/>
            </a:ext>
          </a:extLst>
        </cdr:cNvPr>
        <cdr:cNvSpPr txBox="1"/>
      </cdr:nvSpPr>
      <cdr:spPr>
        <a:xfrm xmlns:a="http://schemas.openxmlformats.org/drawingml/2006/main">
          <a:off x="2333632" y="1000118"/>
          <a:ext cx="3609968" cy="228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General Merchandise &amp; Misc Retailers (NAICS 451-453)</a:t>
          </a:r>
        </a:p>
      </cdr:txBody>
    </cdr:sp>
  </cdr:relSizeAnchor>
  <cdr:relSizeAnchor xmlns:cdr="http://schemas.openxmlformats.org/drawingml/2006/chartDrawing">
    <cdr:from>
      <cdr:x>0.39057</cdr:x>
      <cdr:y>0.09544</cdr:y>
    </cdr:from>
    <cdr:to>
      <cdr:x>0.65901</cdr:x>
      <cdr:y>0.14938</cdr:y>
    </cdr:to>
    <cdr:sp macro="" textlink="">
      <cdr:nvSpPr>
        <cdr:cNvPr id="3" name="TextBox 2">
          <a:extLst xmlns:a="http://schemas.openxmlformats.org/drawingml/2006/main">
            <a:ext uri="{FF2B5EF4-FFF2-40B4-BE49-F238E27FC236}">
              <a16:creationId xmlns:a16="http://schemas.microsoft.com/office/drawing/2014/main" id="{89A2030B-47A5-4FAF-89DF-7D7F6F32B9AC}"/>
            </a:ext>
          </a:extLst>
        </cdr:cNvPr>
        <cdr:cNvSpPr txBox="1"/>
      </cdr:nvSpPr>
      <cdr:spPr>
        <a:xfrm xmlns:a="http://schemas.openxmlformats.org/drawingml/2006/main">
          <a:off x="3076571" y="438148"/>
          <a:ext cx="2114554" cy="247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bg1"/>
              </a:solidFill>
            </a:rPr>
            <a:t>Nonstore Retailers (NAICS 454)</a:t>
          </a:r>
        </a:p>
      </cdr:txBody>
    </cdr:sp>
  </cdr:relSizeAnchor>
  <cdr:relSizeAnchor xmlns:cdr="http://schemas.openxmlformats.org/drawingml/2006/chartDrawing">
    <cdr:from>
      <cdr:x>0.31318</cdr:x>
      <cdr:y>0.37137</cdr:y>
    </cdr:from>
    <cdr:to>
      <cdr:x>0.73881</cdr:x>
      <cdr:y>0.43776</cdr:y>
    </cdr:to>
    <cdr:sp macro="" textlink="">
      <cdr:nvSpPr>
        <cdr:cNvPr id="4" name="TextBox 3">
          <a:extLst xmlns:a="http://schemas.openxmlformats.org/drawingml/2006/main">
            <a:ext uri="{FF2B5EF4-FFF2-40B4-BE49-F238E27FC236}">
              <a16:creationId xmlns:a16="http://schemas.microsoft.com/office/drawing/2014/main" id="{0A89F0A3-EBA3-49C6-ADAC-C8AF2C4A9C88}"/>
            </a:ext>
          </a:extLst>
        </cdr:cNvPr>
        <cdr:cNvSpPr txBox="1"/>
      </cdr:nvSpPr>
      <cdr:spPr>
        <a:xfrm xmlns:a="http://schemas.openxmlformats.org/drawingml/2006/main">
          <a:off x="2466973" y="1704959"/>
          <a:ext cx="3352802"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bg1"/>
              </a:solidFill>
            </a:rPr>
            <a:t>Food &amp; Beverage Stores, including LCB (NAICS 445)</a:t>
          </a:r>
        </a:p>
      </cdr:txBody>
    </cdr:sp>
  </cdr:relSizeAnchor>
  <cdr:relSizeAnchor xmlns:cdr="http://schemas.openxmlformats.org/drawingml/2006/chartDrawing">
    <cdr:from>
      <cdr:x>0.2902</cdr:x>
      <cdr:y>0.67012</cdr:y>
    </cdr:from>
    <cdr:to>
      <cdr:x>0.763</cdr:x>
      <cdr:y>0.71577</cdr:y>
    </cdr:to>
    <cdr:sp macro="" textlink="">
      <cdr:nvSpPr>
        <cdr:cNvPr id="5" name="TextBox 4">
          <a:extLst xmlns:a="http://schemas.openxmlformats.org/drawingml/2006/main">
            <a:ext uri="{FF2B5EF4-FFF2-40B4-BE49-F238E27FC236}">
              <a16:creationId xmlns:a16="http://schemas.microsoft.com/office/drawing/2014/main" id="{5DD6CAB9-4D54-413B-9FE5-95D72B6EA23C}"/>
            </a:ext>
          </a:extLst>
        </cdr:cNvPr>
        <cdr:cNvSpPr txBox="1"/>
      </cdr:nvSpPr>
      <cdr:spPr>
        <a:xfrm xmlns:a="http://schemas.openxmlformats.org/drawingml/2006/main">
          <a:off x="2285975" y="3076557"/>
          <a:ext cx="3724300" cy="2095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bg1"/>
              </a:solidFill>
            </a:rPr>
            <a:t>Automotive Dealers &amp; Other Retail (NAICS 441, 446-448)</a:t>
          </a:r>
        </a:p>
      </cdr:txBody>
    </cdr:sp>
  </cdr:relSizeAnchor>
  <cdr:relSizeAnchor xmlns:cdr="http://schemas.openxmlformats.org/drawingml/2006/chartDrawing">
    <cdr:from>
      <cdr:x>0.40024</cdr:x>
      <cdr:y>0.8278</cdr:y>
    </cdr:from>
    <cdr:to>
      <cdr:x>0.64571</cdr:x>
      <cdr:y>0.87344</cdr:y>
    </cdr:to>
    <cdr:sp macro="" textlink="">
      <cdr:nvSpPr>
        <cdr:cNvPr id="6" name="TextBox 5">
          <a:extLst xmlns:a="http://schemas.openxmlformats.org/drawingml/2006/main">
            <a:ext uri="{FF2B5EF4-FFF2-40B4-BE49-F238E27FC236}">
              <a16:creationId xmlns:a16="http://schemas.microsoft.com/office/drawing/2014/main" id="{5BAD4EAC-D278-4C7F-91E7-A8377B9F9ED5}"/>
            </a:ext>
          </a:extLst>
        </cdr:cNvPr>
        <cdr:cNvSpPr txBox="1"/>
      </cdr:nvSpPr>
      <cdr:spPr>
        <a:xfrm xmlns:a="http://schemas.openxmlformats.org/drawingml/2006/main">
          <a:off x="3152750" y="3800470"/>
          <a:ext cx="1933600" cy="209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bg1"/>
              </a:solidFill>
            </a:rPr>
            <a:t>Wholesale Trade (NAICS 42)</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9AFFFA70-8201-4E9F-AD2F-3EA4DF377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3CB4851B-4988-4087-A663-73F076FB3E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9524</xdr:colOff>
      <xdr:row>25</xdr:row>
      <xdr:rowOff>190500</xdr:rowOff>
    </xdr:to>
    <xdr:graphicFrame macro="">
      <xdr:nvGraphicFramePr>
        <xdr:cNvPr id="2" name="Chart 1">
          <a:extLst>
            <a:ext uri="{FF2B5EF4-FFF2-40B4-BE49-F238E27FC236}">
              <a16:creationId xmlns:a16="http://schemas.microsoft.com/office/drawing/2014/main" id="{0859AF3D-9F60-4809-AAC5-6D511BCE49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12772891-8073-42B4-9216-27B9510271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4</xdr:row>
      <xdr:rowOff>1</xdr:rowOff>
    </xdr:from>
    <xdr:to>
      <xdr:col>4</xdr:col>
      <xdr:colOff>0</xdr:colOff>
      <xdr:row>25</xdr:row>
      <xdr:rowOff>7621</xdr:rowOff>
    </xdr:to>
    <xdr:graphicFrame macro="">
      <xdr:nvGraphicFramePr>
        <xdr:cNvPr id="2" name="Chart 1">
          <a:extLst>
            <a:ext uri="{FF2B5EF4-FFF2-40B4-BE49-F238E27FC236}">
              <a16:creationId xmlns:a16="http://schemas.microsoft.com/office/drawing/2014/main" id="{DA8E5405-3C91-48AC-9D7D-556323631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7620</xdr:rowOff>
    </xdr:from>
    <xdr:to>
      <xdr:col>2</xdr:col>
      <xdr:colOff>419100</xdr:colOff>
      <xdr:row>43</xdr:row>
      <xdr:rowOff>160020</xdr:rowOff>
    </xdr:to>
    <xdr:pic>
      <xdr:nvPicPr>
        <xdr:cNvPr id="3" name="Picture 2" descr="Revenue-rgb">
          <a:extLst>
            <a:ext uri="{FF2B5EF4-FFF2-40B4-BE49-F238E27FC236}">
              <a16:creationId xmlns:a16="http://schemas.microsoft.com/office/drawing/2014/main" id="{EED91B1F-E69A-47B5-BF12-51531F0DC7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145780"/>
          <a:ext cx="225171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47626</xdr:rowOff>
    </xdr:to>
    <xdr:graphicFrame macro="">
      <xdr:nvGraphicFramePr>
        <xdr:cNvPr id="2" name="Chart 1">
          <a:extLst>
            <a:ext uri="{FF2B5EF4-FFF2-40B4-BE49-F238E27FC236}">
              <a16:creationId xmlns:a16="http://schemas.microsoft.com/office/drawing/2014/main" id="{A47924AB-CA30-4CA1-93E9-22D162A70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10BFDE55-D009-4646-91EE-91633A05E6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9524</xdr:rowOff>
    </xdr:to>
    <xdr:graphicFrame macro="">
      <xdr:nvGraphicFramePr>
        <xdr:cNvPr id="2" name="Chart 1">
          <a:extLst>
            <a:ext uri="{FF2B5EF4-FFF2-40B4-BE49-F238E27FC236}">
              <a16:creationId xmlns:a16="http://schemas.microsoft.com/office/drawing/2014/main" id="{21347363-5C10-4D23-B3BB-D2BA14C86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CB78BEEC-EB6D-45E4-8F3F-9ED48DA3AE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F56784E4-F9BD-4F13-81C8-63CE78552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352F94A6-2127-4128-8320-2893DADFD0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xdr:colOff>
      <xdr:row>4</xdr:row>
      <xdr:rowOff>9524</xdr:rowOff>
    </xdr:from>
    <xdr:to>
      <xdr:col>3</xdr:col>
      <xdr:colOff>1</xdr:colOff>
      <xdr:row>25</xdr:row>
      <xdr:rowOff>47624</xdr:rowOff>
    </xdr:to>
    <xdr:graphicFrame macro="">
      <xdr:nvGraphicFramePr>
        <xdr:cNvPr id="2" name="Chart 1">
          <a:extLst>
            <a:ext uri="{FF2B5EF4-FFF2-40B4-BE49-F238E27FC236}">
              <a16:creationId xmlns:a16="http://schemas.microsoft.com/office/drawing/2014/main" id="{C9CEB4E3-2705-403A-9959-D961D2211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152400</xdr:colOff>
      <xdr:row>43</xdr:row>
      <xdr:rowOff>152400</xdr:rowOff>
    </xdr:to>
    <xdr:pic>
      <xdr:nvPicPr>
        <xdr:cNvPr id="3" name="Picture 2" descr="Revenue-rgb">
          <a:extLst>
            <a:ext uri="{FF2B5EF4-FFF2-40B4-BE49-F238E27FC236}">
              <a16:creationId xmlns:a16="http://schemas.microsoft.com/office/drawing/2014/main" id="{33D0A95F-BCA0-4A00-8771-7828BE5421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020050"/>
          <a:ext cx="2152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600075</xdr:colOff>
      <xdr:row>43</xdr:row>
      <xdr:rowOff>152400</xdr:rowOff>
    </xdr:to>
    <xdr:pic>
      <xdr:nvPicPr>
        <xdr:cNvPr id="2" name="Picture 1" descr="Revenue-rgb">
          <a:extLst>
            <a:ext uri="{FF2B5EF4-FFF2-40B4-BE49-F238E27FC236}">
              <a16:creationId xmlns:a16="http://schemas.microsoft.com/office/drawing/2014/main" id="{BAA639AC-5A9E-4328-8077-5CFD95497A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181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342900</xdr:colOff>
      <xdr:row>43</xdr:row>
      <xdr:rowOff>152400</xdr:rowOff>
    </xdr:to>
    <xdr:pic>
      <xdr:nvPicPr>
        <xdr:cNvPr id="2" name="Picture 1" descr="Revenue-rgb">
          <a:extLst>
            <a:ext uri="{FF2B5EF4-FFF2-40B4-BE49-F238E27FC236}">
              <a16:creationId xmlns:a16="http://schemas.microsoft.com/office/drawing/2014/main" id="{C3B5F81C-C928-473A-9A50-F74BEB155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1621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26</xdr:row>
      <xdr:rowOff>9525</xdr:rowOff>
    </xdr:to>
    <xdr:graphicFrame macro="">
      <xdr:nvGraphicFramePr>
        <xdr:cNvPr id="2" name="Chart 1">
          <a:extLst>
            <a:ext uri="{FF2B5EF4-FFF2-40B4-BE49-F238E27FC236}">
              <a16:creationId xmlns:a16="http://schemas.microsoft.com/office/drawing/2014/main" id="{2D01E4EF-304B-4CAF-B04B-4867A5181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190500</xdr:colOff>
      <xdr:row>43</xdr:row>
      <xdr:rowOff>152400</xdr:rowOff>
    </xdr:to>
    <xdr:pic>
      <xdr:nvPicPr>
        <xdr:cNvPr id="3" name="Picture 2" descr="Revenue-rgb">
          <a:extLst>
            <a:ext uri="{FF2B5EF4-FFF2-40B4-BE49-F238E27FC236}">
              <a16:creationId xmlns:a16="http://schemas.microsoft.com/office/drawing/2014/main" id="{03C2406E-7292-4501-8463-C19D92CE5A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152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25</xdr:row>
      <xdr:rowOff>195263</xdr:rowOff>
    </xdr:to>
    <xdr:graphicFrame macro="">
      <xdr:nvGraphicFramePr>
        <xdr:cNvPr id="2" name="Chart 1">
          <a:extLst>
            <a:ext uri="{FF2B5EF4-FFF2-40B4-BE49-F238E27FC236}">
              <a16:creationId xmlns:a16="http://schemas.microsoft.com/office/drawing/2014/main" id="{C43A775A-3156-4FF4-9EE3-7F579F4C7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1</xdr:col>
      <xdr:colOff>381000</xdr:colOff>
      <xdr:row>43</xdr:row>
      <xdr:rowOff>152400</xdr:rowOff>
    </xdr:to>
    <xdr:pic>
      <xdr:nvPicPr>
        <xdr:cNvPr id="3" name="Picture 2" descr="Revenue-rgb">
          <a:extLst>
            <a:ext uri="{FF2B5EF4-FFF2-40B4-BE49-F238E27FC236}">
              <a16:creationId xmlns:a16="http://schemas.microsoft.com/office/drawing/2014/main" id="{87A6AF91-861D-4F20-BF78-DA81AC91E6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74B9A4DC-356B-4D1C-89AB-FE70623558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25</xdr:row>
      <xdr:rowOff>195263</xdr:rowOff>
    </xdr:to>
    <xdr:graphicFrame macro="">
      <xdr:nvGraphicFramePr>
        <xdr:cNvPr id="2" name="Chart 1">
          <a:extLst>
            <a:ext uri="{FF2B5EF4-FFF2-40B4-BE49-F238E27FC236}">
              <a16:creationId xmlns:a16="http://schemas.microsoft.com/office/drawing/2014/main" id="{242770B1-103F-461E-8EA3-F898B26327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476250</xdr:colOff>
      <xdr:row>43</xdr:row>
      <xdr:rowOff>152400</xdr:rowOff>
    </xdr:to>
    <xdr:pic>
      <xdr:nvPicPr>
        <xdr:cNvPr id="3" name="Picture 2" descr="Revenue-rgb">
          <a:extLst>
            <a:ext uri="{FF2B5EF4-FFF2-40B4-BE49-F238E27FC236}">
              <a16:creationId xmlns:a16="http://schemas.microsoft.com/office/drawing/2014/main" id="{D7FE0C44-6648-43F0-B563-02AE038172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6</xdr:col>
      <xdr:colOff>0</xdr:colOff>
      <xdr:row>25</xdr:row>
      <xdr:rowOff>195263</xdr:rowOff>
    </xdr:to>
    <xdr:graphicFrame macro="">
      <xdr:nvGraphicFramePr>
        <xdr:cNvPr id="4" name="Chart 3">
          <a:extLst>
            <a:ext uri="{FF2B5EF4-FFF2-40B4-BE49-F238E27FC236}">
              <a16:creationId xmlns:a16="http://schemas.microsoft.com/office/drawing/2014/main" id="{4ACA7783-29A8-451D-8A43-26562106C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2" name="Picture 1" descr="Revenue-rgb">
          <a:extLst>
            <a:ext uri="{FF2B5EF4-FFF2-40B4-BE49-F238E27FC236}">
              <a16:creationId xmlns:a16="http://schemas.microsoft.com/office/drawing/2014/main" id="{CA39CA49-B783-4366-9BF2-7CCDDA2012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xdr:colOff>
      <xdr:row>3</xdr:row>
      <xdr:rowOff>200023</xdr:rowOff>
    </xdr:from>
    <xdr:to>
      <xdr:col>1</xdr:col>
      <xdr:colOff>161925</xdr:colOff>
      <xdr:row>26</xdr:row>
      <xdr:rowOff>28575</xdr:rowOff>
    </xdr:to>
    <xdr:graphicFrame macro="">
      <xdr:nvGraphicFramePr>
        <xdr:cNvPr id="2" name="Chart 1">
          <a:extLst>
            <a:ext uri="{FF2B5EF4-FFF2-40B4-BE49-F238E27FC236}">
              <a16:creationId xmlns:a16="http://schemas.microsoft.com/office/drawing/2014/main" id="{D89D0186-A6A4-4B0D-8A44-62EBF6652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CBA0B0E2-1EB3-41E9-BDDD-1EED7799D7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1943100</xdr:colOff>
      <xdr:row>25</xdr:row>
      <xdr:rowOff>195263</xdr:rowOff>
    </xdr:to>
    <xdr:graphicFrame macro="">
      <xdr:nvGraphicFramePr>
        <xdr:cNvPr id="2" name="Chart 1">
          <a:extLst>
            <a:ext uri="{FF2B5EF4-FFF2-40B4-BE49-F238E27FC236}">
              <a16:creationId xmlns:a16="http://schemas.microsoft.com/office/drawing/2014/main" id="{42C1B834-E112-4CC1-8895-390162B6F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180975</xdr:colOff>
      <xdr:row>43</xdr:row>
      <xdr:rowOff>152400</xdr:rowOff>
    </xdr:to>
    <xdr:pic>
      <xdr:nvPicPr>
        <xdr:cNvPr id="3" name="Picture 2" descr="Revenue-rgb">
          <a:extLst>
            <a:ext uri="{FF2B5EF4-FFF2-40B4-BE49-F238E27FC236}">
              <a16:creationId xmlns:a16="http://schemas.microsoft.com/office/drawing/2014/main" id="{4272DE7A-F213-4B7B-8BAC-197043863E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1904</xdr:rowOff>
    </xdr:from>
    <xdr:to>
      <xdr:col>1</xdr:col>
      <xdr:colOff>7620</xdr:colOff>
      <xdr:row>19</xdr:row>
      <xdr:rowOff>0</xdr:rowOff>
    </xdr:to>
    <xdr:graphicFrame macro="">
      <xdr:nvGraphicFramePr>
        <xdr:cNvPr id="3" name="Chart 2">
          <a:extLst>
            <a:ext uri="{FF2B5EF4-FFF2-40B4-BE49-F238E27FC236}">
              <a16:creationId xmlns:a16="http://schemas.microsoft.com/office/drawing/2014/main" id="{8B46A338-0AEA-4F88-97C3-B549FF46B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186690</xdr:rowOff>
    </xdr:from>
    <xdr:to>
      <xdr:col>1</xdr:col>
      <xdr:colOff>7620</xdr:colOff>
      <xdr:row>37</xdr:row>
      <xdr:rowOff>0</xdr:rowOff>
    </xdr:to>
    <xdr:graphicFrame macro="">
      <xdr:nvGraphicFramePr>
        <xdr:cNvPr id="2" name="Chart 1">
          <a:extLst>
            <a:ext uri="{FF2B5EF4-FFF2-40B4-BE49-F238E27FC236}">
              <a16:creationId xmlns:a16="http://schemas.microsoft.com/office/drawing/2014/main" id="{0E8AF906-09C8-45FC-98A8-4E50F6562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20</xdr:row>
      <xdr:rowOff>0</xdr:rowOff>
    </xdr:from>
    <xdr:to>
      <xdr:col>3</xdr:col>
      <xdr:colOff>7620</xdr:colOff>
      <xdr:row>37</xdr:row>
      <xdr:rowOff>11430</xdr:rowOff>
    </xdr:to>
    <xdr:graphicFrame macro="">
      <xdr:nvGraphicFramePr>
        <xdr:cNvPr id="7" name="Chart 6">
          <a:extLst>
            <a:ext uri="{FF2B5EF4-FFF2-40B4-BE49-F238E27FC236}">
              <a16:creationId xmlns:a16="http://schemas.microsoft.com/office/drawing/2014/main" id="{BFE28E90-213E-434E-A53D-6870838A8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8" name="Picture 7" descr="Revenue-rgb">
          <a:extLst>
            <a:ext uri="{FF2B5EF4-FFF2-40B4-BE49-F238E27FC236}">
              <a16:creationId xmlns:a16="http://schemas.microsoft.com/office/drawing/2014/main" id="{950D00E1-B0B3-4769-8DAE-5FA53DCE960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138160"/>
          <a:ext cx="2257425"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384175</xdr:colOff>
      <xdr:row>43</xdr:row>
      <xdr:rowOff>152400</xdr:rowOff>
    </xdr:to>
    <xdr:pic>
      <xdr:nvPicPr>
        <xdr:cNvPr id="2" name="Picture 1" descr="Revenue-rgb">
          <a:extLst>
            <a:ext uri="{FF2B5EF4-FFF2-40B4-BE49-F238E27FC236}">
              <a16:creationId xmlns:a16="http://schemas.microsoft.com/office/drawing/2014/main" id="{C03512AE-D8A4-4834-8B81-7D0E50A91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60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3E710703-044C-4A5B-9F39-CDE8AC1BE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0CDCF1B7-49C6-48F4-BE10-FBACA2D9B7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6A733A4D-ADA5-4064-8E16-46906B37D4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58AC2BAA-6C58-445C-9B0D-7BBF5AFFFC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4</xdr:row>
      <xdr:rowOff>9524</xdr:rowOff>
    </xdr:from>
    <xdr:to>
      <xdr:col>5</xdr:col>
      <xdr:colOff>0</xdr:colOff>
      <xdr:row>23</xdr:row>
      <xdr:rowOff>19050</xdr:rowOff>
    </xdr:to>
    <xdr:graphicFrame macro="">
      <xdr:nvGraphicFramePr>
        <xdr:cNvPr id="2" name="Chart 1">
          <a:extLst>
            <a:ext uri="{FF2B5EF4-FFF2-40B4-BE49-F238E27FC236}">
              <a16:creationId xmlns:a16="http://schemas.microsoft.com/office/drawing/2014/main" id="{9F71402A-ABB8-47AB-B0E0-282C459E6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38100</xdr:colOff>
      <xdr:row>43</xdr:row>
      <xdr:rowOff>152400</xdr:rowOff>
    </xdr:to>
    <xdr:pic>
      <xdr:nvPicPr>
        <xdr:cNvPr id="3" name="Picture 2" descr="Revenue-rgb">
          <a:extLst>
            <a:ext uri="{FF2B5EF4-FFF2-40B4-BE49-F238E27FC236}">
              <a16:creationId xmlns:a16="http://schemas.microsoft.com/office/drawing/2014/main" id="{0DC82013-06BC-4198-B4EE-327D6D18D0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9524</xdr:colOff>
      <xdr:row>4</xdr:row>
      <xdr:rowOff>19051</xdr:rowOff>
    </xdr:from>
    <xdr:to>
      <xdr:col>1</xdr:col>
      <xdr:colOff>0</xdr:colOff>
      <xdr:row>26</xdr:row>
      <xdr:rowOff>1</xdr:rowOff>
    </xdr:to>
    <xdr:graphicFrame macro="">
      <xdr:nvGraphicFramePr>
        <xdr:cNvPr id="2" name="Chart 1">
          <a:extLst>
            <a:ext uri="{FF2B5EF4-FFF2-40B4-BE49-F238E27FC236}">
              <a16:creationId xmlns:a16="http://schemas.microsoft.com/office/drawing/2014/main" id="{4D06353D-6B9C-4E10-8D9E-19EC4C2C8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859B2A5B-E0E0-49BF-A7F8-7F5AF07950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24</xdr:row>
      <xdr:rowOff>200024</xdr:rowOff>
    </xdr:to>
    <xdr:graphicFrame macro="">
      <xdr:nvGraphicFramePr>
        <xdr:cNvPr id="2" name="Chart 1">
          <a:extLst>
            <a:ext uri="{FF2B5EF4-FFF2-40B4-BE49-F238E27FC236}">
              <a16:creationId xmlns:a16="http://schemas.microsoft.com/office/drawing/2014/main" id="{C3AE9822-9951-4123-B714-D83E8EC34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4" name="Picture 3" descr="Revenue-rgb">
          <a:extLst>
            <a:ext uri="{FF2B5EF4-FFF2-40B4-BE49-F238E27FC236}">
              <a16:creationId xmlns:a16="http://schemas.microsoft.com/office/drawing/2014/main" id="{B358B26E-2B71-414F-919C-1A0C9537F5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3</xdr:row>
      <xdr:rowOff>200024</xdr:rowOff>
    </xdr:from>
    <xdr:to>
      <xdr:col>1</xdr:col>
      <xdr:colOff>0</xdr:colOff>
      <xdr:row>26</xdr:row>
      <xdr:rowOff>171450</xdr:rowOff>
    </xdr:to>
    <xdr:graphicFrame macro="">
      <xdr:nvGraphicFramePr>
        <xdr:cNvPr id="2" name="Chart 1">
          <a:extLst>
            <a:ext uri="{FF2B5EF4-FFF2-40B4-BE49-F238E27FC236}">
              <a16:creationId xmlns:a16="http://schemas.microsoft.com/office/drawing/2014/main" id="{27943BB9-63EF-4575-BFD1-4E42BE4F6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625B9E0B-F2DF-407B-A7D4-A25F6E2F8B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300E9980-4510-417C-9A68-E701B2BA6E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6A0A1673-E552-488B-A4C1-3AE54E0424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9525</xdr:rowOff>
    </xdr:to>
    <xdr:graphicFrame macro="">
      <xdr:nvGraphicFramePr>
        <xdr:cNvPr id="2" name="Chart 1">
          <a:extLst>
            <a:ext uri="{FF2B5EF4-FFF2-40B4-BE49-F238E27FC236}">
              <a16:creationId xmlns:a16="http://schemas.microsoft.com/office/drawing/2014/main" id="{26682CC4-9E72-4520-8ABD-A42B6DE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EAD408CE-A487-426B-829F-B7FA3E5467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6486525</xdr:colOff>
      <xdr:row>26</xdr:row>
      <xdr:rowOff>0</xdr:rowOff>
    </xdr:to>
    <xdr:graphicFrame macro="">
      <xdr:nvGraphicFramePr>
        <xdr:cNvPr id="2" name="Chart 1">
          <a:extLst>
            <a:ext uri="{FF2B5EF4-FFF2-40B4-BE49-F238E27FC236}">
              <a16:creationId xmlns:a16="http://schemas.microsoft.com/office/drawing/2014/main" id="{3E25021E-1215-478D-BCEB-6A714A867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71FB1DC8-4BAF-461E-A0B1-00CFA91AF7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9523</xdr:colOff>
      <xdr:row>4</xdr:row>
      <xdr:rowOff>0</xdr:rowOff>
    </xdr:from>
    <xdr:to>
      <xdr:col>3</xdr:col>
      <xdr:colOff>4000499</xdr:colOff>
      <xdr:row>26</xdr:row>
      <xdr:rowOff>0</xdr:rowOff>
    </xdr:to>
    <xdr:graphicFrame macro="">
      <xdr:nvGraphicFramePr>
        <xdr:cNvPr id="2" name="Chart 4">
          <a:extLst>
            <a:ext uri="{FF2B5EF4-FFF2-40B4-BE49-F238E27FC236}">
              <a16:creationId xmlns:a16="http://schemas.microsoft.com/office/drawing/2014/main" id="{FAAA0E24-4C10-4304-B23D-1AF642CB3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2</xdr:col>
      <xdr:colOff>247650</xdr:colOff>
      <xdr:row>43</xdr:row>
      <xdr:rowOff>161925</xdr:rowOff>
    </xdr:to>
    <xdr:pic>
      <xdr:nvPicPr>
        <xdr:cNvPr id="3" name="Picture 2" descr="Revenue-rgb">
          <a:extLst>
            <a:ext uri="{FF2B5EF4-FFF2-40B4-BE49-F238E27FC236}">
              <a16:creationId xmlns:a16="http://schemas.microsoft.com/office/drawing/2014/main" id="{0B0B14D5-F54B-4D8B-BCF5-0909B8D0FD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3912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S/INPUT/DAILY/DTLNO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C989-B0C2-4830-85B9-E482320D5BE9}">
  <sheetPr>
    <pageSetUpPr fitToPage="1"/>
  </sheetPr>
  <dimension ref="A1:I67"/>
  <sheetViews>
    <sheetView tabSelected="1" zoomScaleNormal="100" workbookViewId="0">
      <selection sqref="A1:D1"/>
    </sheetView>
  </sheetViews>
  <sheetFormatPr defaultRowHeight="15.75" x14ac:dyDescent="0.25"/>
  <cols>
    <col min="1" max="1" width="28.25" customWidth="1"/>
    <col min="2" max="2" width="42.5" customWidth="1"/>
    <col min="3" max="3" width="10.625" customWidth="1"/>
    <col min="4" max="4" width="26.625" style="3" customWidth="1"/>
  </cols>
  <sheetData>
    <row r="1" spans="1:6" s="1" customFormat="1" ht="26.25" x14ac:dyDescent="0.4">
      <c r="A1" s="318" t="s">
        <v>55</v>
      </c>
      <c r="B1" s="318"/>
      <c r="C1" s="318"/>
      <c r="D1" s="318"/>
    </row>
    <row r="2" spans="1:6" ht="4.5" customHeight="1" x14ac:dyDescent="0.25">
      <c r="A2" s="2"/>
      <c r="B2" s="2"/>
      <c r="C2" s="2"/>
    </row>
    <row r="3" spans="1:6" ht="18.75" x14ac:dyDescent="0.3">
      <c r="A3" s="319" t="s">
        <v>0</v>
      </c>
      <c r="B3" s="319"/>
      <c r="C3" s="319"/>
      <c r="D3" s="319"/>
    </row>
    <row r="4" spans="1:6" x14ac:dyDescent="0.25">
      <c r="C4" s="4" t="s">
        <v>1</v>
      </c>
    </row>
    <row r="5" spans="1:6" ht="15.75" customHeight="1" x14ac:dyDescent="0.25">
      <c r="A5" t="s">
        <v>2</v>
      </c>
      <c r="C5" s="3">
        <v>1</v>
      </c>
    </row>
    <row r="6" spans="1:6" x14ac:dyDescent="0.25">
      <c r="C6" s="4"/>
    </row>
    <row r="7" spans="1:6" x14ac:dyDescent="0.25">
      <c r="A7" s="5" t="s">
        <v>3</v>
      </c>
      <c r="B7" s="5"/>
      <c r="C7" s="3"/>
    </row>
    <row r="8" spans="1:6" ht="15.75" customHeight="1" x14ac:dyDescent="0.25">
      <c r="A8" s="317" t="s">
        <v>4</v>
      </c>
      <c r="B8" s="317"/>
      <c r="C8" s="3">
        <v>2</v>
      </c>
    </row>
    <row r="9" spans="1:6" x14ac:dyDescent="0.25">
      <c r="A9" s="317" t="s">
        <v>5</v>
      </c>
      <c r="B9" s="317"/>
      <c r="C9" s="3">
        <v>3</v>
      </c>
    </row>
    <row r="10" spans="1:6" x14ac:dyDescent="0.25">
      <c r="A10" s="6" t="s">
        <v>56</v>
      </c>
      <c r="B10" s="6"/>
      <c r="C10" s="3">
        <v>4</v>
      </c>
    </row>
    <row r="11" spans="1:6" x14ac:dyDescent="0.25">
      <c r="A11" s="317" t="s">
        <v>6</v>
      </c>
      <c r="B11" s="317"/>
      <c r="C11" s="3">
        <v>5</v>
      </c>
    </row>
    <row r="12" spans="1:6" ht="15.75" customHeight="1" x14ac:dyDescent="0.25">
      <c r="A12" s="317" t="s">
        <v>7</v>
      </c>
      <c r="B12" s="317"/>
      <c r="C12" s="3">
        <v>7</v>
      </c>
      <c r="F12" s="221"/>
    </row>
    <row r="13" spans="1:6" x14ac:dyDescent="0.25">
      <c r="A13" s="317" t="s">
        <v>8</v>
      </c>
      <c r="B13" s="317"/>
      <c r="C13" s="3">
        <v>8</v>
      </c>
      <c r="F13" s="221"/>
    </row>
    <row r="14" spans="1:6" x14ac:dyDescent="0.25">
      <c r="C14" s="3"/>
    </row>
    <row r="15" spans="1:6" x14ac:dyDescent="0.25">
      <c r="A15" s="5" t="s">
        <v>9</v>
      </c>
      <c r="B15" s="5"/>
      <c r="C15" s="3"/>
    </row>
    <row r="16" spans="1:6" x14ac:dyDescent="0.25">
      <c r="A16" t="s">
        <v>10</v>
      </c>
      <c r="B16" t="s">
        <v>11</v>
      </c>
      <c r="C16" s="3">
        <v>9</v>
      </c>
    </row>
    <row r="17" spans="1:9" x14ac:dyDescent="0.25">
      <c r="A17" t="s">
        <v>10</v>
      </c>
      <c r="B17" t="s">
        <v>12</v>
      </c>
      <c r="C17" s="3">
        <v>10</v>
      </c>
    </row>
    <row r="18" spans="1:9" s="3" customFormat="1" x14ac:dyDescent="0.25">
      <c r="A18" t="s">
        <v>13</v>
      </c>
      <c r="B18" t="s">
        <v>14</v>
      </c>
      <c r="C18" s="3">
        <v>11</v>
      </c>
      <c r="E18"/>
      <c r="F18"/>
      <c r="G18"/>
      <c r="H18"/>
      <c r="I18"/>
    </row>
    <row r="19" spans="1:9" s="3" customFormat="1" x14ac:dyDescent="0.25">
      <c r="A19" t="s">
        <v>10</v>
      </c>
      <c r="B19" t="s">
        <v>15</v>
      </c>
      <c r="C19" s="3">
        <v>12</v>
      </c>
      <c r="E19"/>
      <c r="F19"/>
      <c r="G19"/>
      <c r="H19"/>
      <c r="I19"/>
    </row>
    <row r="20" spans="1:9" s="3" customFormat="1" x14ac:dyDescent="0.25">
      <c r="A20" t="s">
        <v>16</v>
      </c>
      <c r="B20" t="s">
        <v>17</v>
      </c>
      <c r="C20" s="3">
        <v>13</v>
      </c>
      <c r="E20"/>
      <c r="F20"/>
      <c r="G20"/>
      <c r="H20"/>
      <c r="I20"/>
    </row>
    <row r="21" spans="1:9" s="3" customFormat="1" x14ac:dyDescent="0.25">
      <c r="A21" t="s">
        <v>18</v>
      </c>
      <c r="B21" t="s">
        <v>19</v>
      </c>
      <c r="C21" s="3">
        <v>14</v>
      </c>
      <c r="E21"/>
      <c r="F21"/>
      <c r="G21"/>
      <c r="H21"/>
      <c r="I21"/>
    </row>
    <row r="22" spans="1:9" s="3" customFormat="1" x14ac:dyDescent="0.25">
      <c r="A22" t="s">
        <v>18</v>
      </c>
      <c r="B22" t="s">
        <v>20</v>
      </c>
      <c r="C22" s="3">
        <v>15</v>
      </c>
      <c r="E22"/>
      <c r="F22"/>
      <c r="G22"/>
      <c r="H22"/>
      <c r="I22"/>
    </row>
    <row r="23" spans="1:9" s="3" customFormat="1" x14ac:dyDescent="0.25">
      <c r="A23" t="s">
        <v>21</v>
      </c>
      <c r="B23" t="s">
        <v>22</v>
      </c>
      <c r="C23" s="3">
        <v>16</v>
      </c>
      <c r="E23"/>
      <c r="F23"/>
      <c r="G23"/>
      <c r="H23"/>
      <c r="I23"/>
    </row>
    <row r="24" spans="1:9" s="3" customFormat="1" x14ac:dyDescent="0.25">
      <c r="A24"/>
      <c r="B24"/>
      <c r="E24"/>
      <c r="F24"/>
      <c r="G24"/>
      <c r="H24"/>
      <c r="I24"/>
    </row>
    <row r="25" spans="1:9" s="3" customFormat="1" x14ac:dyDescent="0.25">
      <c r="A25" s="5" t="s">
        <v>23</v>
      </c>
      <c r="B25" s="5"/>
      <c r="E25"/>
      <c r="F25"/>
      <c r="G25"/>
      <c r="H25"/>
      <c r="I25"/>
    </row>
    <row r="26" spans="1:9" s="3" customFormat="1" x14ac:dyDescent="0.25">
      <c r="A26" t="s">
        <v>24</v>
      </c>
      <c r="B26" t="s">
        <v>19</v>
      </c>
      <c r="C26" s="3">
        <v>17</v>
      </c>
      <c r="E26"/>
      <c r="F26"/>
      <c r="G26"/>
      <c r="H26"/>
      <c r="I26"/>
    </row>
    <row r="27" spans="1:9" s="3" customFormat="1" x14ac:dyDescent="0.25">
      <c r="A27" t="s">
        <v>24</v>
      </c>
      <c r="B27" t="s">
        <v>25</v>
      </c>
      <c r="C27" s="3">
        <v>18</v>
      </c>
      <c r="E27"/>
      <c r="F27"/>
      <c r="G27"/>
      <c r="H27"/>
      <c r="I27"/>
    </row>
    <row r="28" spans="1:9" s="3" customFormat="1" x14ac:dyDescent="0.25">
      <c r="A28" t="s">
        <v>24</v>
      </c>
      <c r="B28" t="s">
        <v>700</v>
      </c>
      <c r="C28" s="3">
        <v>22</v>
      </c>
      <c r="E28"/>
      <c r="F28"/>
      <c r="G28"/>
      <c r="H28"/>
      <c r="I28"/>
    </row>
    <row r="29" spans="1:9" s="3" customFormat="1" x14ac:dyDescent="0.25">
      <c r="A29" t="s">
        <v>24</v>
      </c>
      <c r="B29" t="s">
        <v>26</v>
      </c>
      <c r="C29" s="3">
        <v>23</v>
      </c>
      <c r="E29"/>
      <c r="F29"/>
      <c r="G29"/>
      <c r="H29"/>
      <c r="I29"/>
    </row>
    <row r="30" spans="1:9" s="3" customFormat="1" x14ac:dyDescent="0.25">
      <c r="A30" t="s">
        <v>24</v>
      </c>
      <c r="B30" t="s">
        <v>27</v>
      </c>
      <c r="C30" s="3">
        <v>24</v>
      </c>
      <c r="E30"/>
      <c r="F30"/>
      <c r="G30"/>
      <c r="H30"/>
      <c r="I30"/>
    </row>
    <row r="31" spans="1:9" s="3" customFormat="1" x14ac:dyDescent="0.25">
      <c r="A31" t="s">
        <v>24</v>
      </c>
      <c r="B31" t="s">
        <v>28</v>
      </c>
      <c r="C31" s="3">
        <v>25</v>
      </c>
      <c r="E31"/>
      <c r="F31"/>
      <c r="G31"/>
      <c r="H31"/>
      <c r="I31"/>
    </row>
    <row r="32" spans="1:9" s="3" customFormat="1" x14ac:dyDescent="0.25">
      <c r="A32" t="s">
        <v>29</v>
      </c>
      <c r="B32" t="s">
        <v>30</v>
      </c>
      <c r="C32" s="3">
        <v>26</v>
      </c>
      <c r="E32"/>
      <c r="F32"/>
      <c r="G32"/>
      <c r="H32"/>
      <c r="I32"/>
    </row>
    <row r="33" spans="1:9" s="3" customFormat="1" x14ac:dyDescent="0.25">
      <c r="A33" t="s">
        <v>31</v>
      </c>
      <c r="B33" t="s">
        <v>32</v>
      </c>
      <c r="C33" s="3">
        <v>27</v>
      </c>
      <c r="E33"/>
      <c r="F33"/>
      <c r="G33"/>
      <c r="H33"/>
      <c r="I33"/>
    </row>
    <row r="34" spans="1:9" s="3" customFormat="1" x14ac:dyDescent="0.25">
      <c r="A34" t="s">
        <v>33</v>
      </c>
      <c r="B34" t="s">
        <v>34</v>
      </c>
      <c r="C34" s="3">
        <v>28</v>
      </c>
      <c r="E34"/>
      <c r="F34"/>
      <c r="G34"/>
      <c r="H34"/>
      <c r="I34"/>
    </row>
    <row r="35" spans="1:9" s="3" customFormat="1" x14ac:dyDescent="0.25">
      <c r="A35"/>
      <c r="B35"/>
      <c r="E35"/>
      <c r="F35"/>
      <c r="G35"/>
      <c r="H35"/>
      <c r="I35"/>
    </row>
    <row r="36" spans="1:9" s="3" customFormat="1" x14ac:dyDescent="0.25">
      <c r="A36" s="5" t="s">
        <v>35</v>
      </c>
      <c r="B36" s="5"/>
      <c r="E36"/>
      <c r="F36"/>
      <c r="G36"/>
      <c r="H36"/>
      <c r="I36"/>
    </row>
    <row r="37" spans="1:9" s="3" customFormat="1" x14ac:dyDescent="0.25">
      <c r="A37" t="s">
        <v>36</v>
      </c>
      <c r="B37" t="s">
        <v>37</v>
      </c>
      <c r="C37" s="3">
        <v>29</v>
      </c>
      <c r="E37"/>
      <c r="F37"/>
      <c r="G37"/>
      <c r="H37"/>
      <c r="I37"/>
    </row>
    <row r="38" spans="1:9" s="3" customFormat="1" x14ac:dyDescent="0.25">
      <c r="A38" t="s">
        <v>36</v>
      </c>
      <c r="B38" t="s">
        <v>38</v>
      </c>
      <c r="C38" s="3">
        <v>30</v>
      </c>
      <c r="E38"/>
      <c r="F38"/>
      <c r="G38"/>
      <c r="H38"/>
      <c r="I38"/>
    </row>
    <row r="39" spans="1:9" s="3" customFormat="1" x14ac:dyDescent="0.25">
      <c r="A39" t="s">
        <v>36</v>
      </c>
      <c r="B39" t="s">
        <v>39</v>
      </c>
      <c r="C39" s="3">
        <v>31</v>
      </c>
      <c r="E39"/>
      <c r="F39"/>
      <c r="G39"/>
      <c r="H39"/>
      <c r="I39"/>
    </row>
    <row r="40" spans="1:9" s="3" customFormat="1" x14ac:dyDescent="0.25">
      <c r="A40" t="s">
        <v>36</v>
      </c>
      <c r="B40" t="s">
        <v>40</v>
      </c>
      <c r="C40" s="3">
        <v>32</v>
      </c>
      <c r="E40"/>
      <c r="F40"/>
      <c r="G40"/>
      <c r="H40"/>
      <c r="I40"/>
    </row>
    <row r="41" spans="1:9" s="3" customFormat="1" x14ac:dyDescent="0.25">
      <c r="A41" t="s">
        <v>41</v>
      </c>
      <c r="B41" t="s">
        <v>30</v>
      </c>
      <c r="C41" s="3">
        <v>33</v>
      </c>
      <c r="E41"/>
      <c r="F41"/>
      <c r="G41"/>
      <c r="H41"/>
      <c r="I41"/>
    </row>
    <row r="42" spans="1:9" s="3" customFormat="1" x14ac:dyDescent="0.25">
      <c r="A42" t="s">
        <v>41</v>
      </c>
      <c r="B42" t="s">
        <v>42</v>
      </c>
      <c r="C42" s="3">
        <v>34</v>
      </c>
      <c r="E42"/>
      <c r="F42"/>
      <c r="G42"/>
      <c r="H42"/>
      <c r="I42"/>
    </row>
    <row r="43" spans="1:9" s="3" customFormat="1" x14ac:dyDescent="0.25">
      <c r="A43" t="s">
        <v>43</v>
      </c>
      <c r="B43" t="s">
        <v>22</v>
      </c>
      <c r="C43" s="3">
        <v>35</v>
      </c>
      <c r="E43"/>
      <c r="F43"/>
      <c r="G43"/>
      <c r="H43"/>
      <c r="I43"/>
    </row>
    <row r="44" spans="1:9" s="3" customFormat="1" x14ac:dyDescent="0.25">
      <c r="A44" t="s">
        <v>43</v>
      </c>
      <c r="B44" t="s">
        <v>42</v>
      </c>
      <c r="C44" s="3">
        <v>36</v>
      </c>
      <c r="E44"/>
      <c r="F44"/>
      <c r="G44"/>
      <c r="H44"/>
      <c r="I44"/>
    </row>
    <row r="45" spans="1:9" s="3" customFormat="1" x14ac:dyDescent="0.25">
      <c r="A45" t="s">
        <v>57</v>
      </c>
      <c r="B45" t="s">
        <v>19</v>
      </c>
      <c r="C45" s="3">
        <v>37</v>
      </c>
      <c r="E45"/>
      <c r="F45"/>
      <c r="G45"/>
      <c r="H45"/>
      <c r="I45"/>
    </row>
    <row r="46" spans="1:9" s="3" customFormat="1" x14ac:dyDescent="0.25">
      <c r="A46" t="s">
        <v>44</v>
      </c>
      <c r="B46" t="s">
        <v>19</v>
      </c>
      <c r="C46" s="3">
        <v>38</v>
      </c>
      <c r="E46"/>
      <c r="F46"/>
      <c r="G46"/>
      <c r="H46"/>
      <c r="I46"/>
    </row>
    <row r="47" spans="1:9" s="3" customFormat="1" x14ac:dyDescent="0.25">
      <c r="A47" s="5"/>
      <c r="B47" s="5"/>
      <c r="E47"/>
      <c r="F47"/>
      <c r="G47"/>
      <c r="H47"/>
      <c r="I47"/>
    </row>
    <row r="48" spans="1:9" s="3" customFormat="1" x14ac:dyDescent="0.25">
      <c r="A48" s="5" t="s">
        <v>45</v>
      </c>
      <c r="E48"/>
      <c r="F48"/>
      <c r="G48"/>
      <c r="H48"/>
      <c r="I48"/>
    </row>
    <row r="49" spans="1:9" s="3" customFormat="1" x14ac:dyDescent="0.25">
      <c r="A49" s="317" t="s">
        <v>4</v>
      </c>
      <c r="B49" s="317"/>
      <c r="C49" s="3">
        <v>39</v>
      </c>
      <c r="E49"/>
      <c r="F49"/>
      <c r="G49"/>
      <c r="H49"/>
      <c r="I49"/>
    </row>
    <row r="50" spans="1:9" s="3" customFormat="1" x14ac:dyDescent="0.25">
      <c r="A50" s="317" t="s">
        <v>46</v>
      </c>
      <c r="B50" s="317"/>
      <c r="C50" s="3">
        <v>40</v>
      </c>
      <c r="E50"/>
      <c r="F50"/>
      <c r="G50"/>
      <c r="H50"/>
      <c r="I50"/>
    </row>
    <row r="51" spans="1:9" s="3" customFormat="1" x14ac:dyDescent="0.25">
      <c r="A51" s="317" t="s">
        <v>47</v>
      </c>
      <c r="B51" s="317"/>
      <c r="C51" s="3">
        <v>41</v>
      </c>
      <c r="E51"/>
      <c r="F51"/>
      <c r="G51"/>
      <c r="H51"/>
      <c r="I51"/>
    </row>
    <row r="52" spans="1:9" s="3" customFormat="1" x14ac:dyDescent="0.25">
      <c r="A52" s="317" t="s">
        <v>19</v>
      </c>
      <c r="B52" s="317"/>
      <c r="C52" s="3">
        <v>43</v>
      </c>
      <c r="E52"/>
      <c r="F52"/>
      <c r="G52"/>
      <c r="H52"/>
      <c r="I52"/>
    </row>
    <row r="53" spans="1:9" s="3" customFormat="1" x14ac:dyDescent="0.25">
      <c r="A53" s="317" t="s">
        <v>8</v>
      </c>
      <c r="B53" s="317"/>
      <c r="C53" s="3">
        <v>44</v>
      </c>
      <c r="E53"/>
      <c r="F53"/>
      <c r="G53"/>
      <c r="H53"/>
      <c r="I53"/>
    </row>
    <row r="54" spans="1:9" s="3" customFormat="1" x14ac:dyDescent="0.25">
      <c r="A54"/>
      <c r="B54"/>
      <c r="E54"/>
      <c r="F54"/>
      <c r="G54"/>
      <c r="H54"/>
      <c r="I54"/>
    </row>
    <row r="55" spans="1:9" s="3" customFormat="1" x14ac:dyDescent="0.25">
      <c r="A55" s="5" t="s">
        <v>48</v>
      </c>
      <c r="E55"/>
      <c r="F55"/>
      <c r="G55"/>
      <c r="H55"/>
      <c r="I55"/>
    </row>
    <row r="56" spans="1:9" s="3" customFormat="1" x14ac:dyDescent="0.25">
      <c r="A56" t="s">
        <v>49</v>
      </c>
      <c r="B56" t="s">
        <v>50</v>
      </c>
      <c r="C56" s="3">
        <v>45</v>
      </c>
      <c r="E56"/>
      <c r="F56"/>
      <c r="G56"/>
      <c r="H56"/>
      <c r="I56"/>
    </row>
    <row r="57" spans="1:9" s="3" customFormat="1" x14ac:dyDescent="0.25">
      <c r="A57" t="s">
        <v>51</v>
      </c>
      <c r="B57" t="s">
        <v>50</v>
      </c>
      <c r="C57" s="3">
        <v>46</v>
      </c>
      <c r="E57"/>
      <c r="F57"/>
      <c r="G57"/>
      <c r="H57"/>
      <c r="I57"/>
    </row>
    <row r="58" spans="1:9" s="3" customFormat="1" x14ac:dyDescent="0.25">
      <c r="A58"/>
      <c r="B58"/>
      <c r="E58"/>
      <c r="F58"/>
      <c r="G58"/>
      <c r="H58"/>
      <c r="I58"/>
    </row>
    <row r="67" spans="1:9" s="3" customFormat="1" x14ac:dyDescent="0.25">
      <c r="A67"/>
      <c r="E67"/>
      <c r="F67"/>
      <c r="G67"/>
      <c r="H67"/>
      <c r="I67"/>
    </row>
  </sheetData>
  <mergeCells count="12">
    <mergeCell ref="A53:B53"/>
    <mergeCell ref="A1:D1"/>
    <mergeCell ref="A3:D3"/>
    <mergeCell ref="A8:B8"/>
    <mergeCell ref="A9:B9"/>
    <mergeCell ref="A11:B11"/>
    <mergeCell ref="A12:B12"/>
    <mergeCell ref="A13:B13"/>
    <mergeCell ref="A49:B49"/>
    <mergeCell ref="A50:B50"/>
    <mergeCell ref="A51:B51"/>
    <mergeCell ref="A52:B52"/>
  </mergeCells>
  <pageMargins left="0.45" right="0.45" top="0.5" bottom="0.5" header="0.3" footer="0.3"/>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E4EB-489B-4034-BDBC-B8310B20EE36}">
  <sheetPr>
    <pageSetUpPr fitToPage="1"/>
  </sheetPr>
  <dimension ref="A1:L43"/>
  <sheetViews>
    <sheetView zoomScaleNormal="100" workbookViewId="0">
      <selection sqref="A1:I1"/>
    </sheetView>
  </sheetViews>
  <sheetFormatPr defaultRowHeight="15.75" x14ac:dyDescent="0.25"/>
  <cols>
    <col min="1" max="1" width="17.625" customWidth="1"/>
    <col min="2" max="2" width="9" customWidth="1"/>
    <col min="3" max="3" width="7.5" customWidth="1"/>
    <col min="4" max="4" width="52.5" customWidth="1"/>
    <col min="5" max="5" width="7.5" customWidth="1"/>
    <col min="6" max="6" width="13.625" customWidth="1"/>
    <col min="7" max="9" width="10.75" customWidth="1"/>
  </cols>
  <sheetData>
    <row r="1" spans="1:9" s="1" customFormat="1" ht="26.25" x14ac:dyDescent="0.4">
      <c r="A1" s="318" t="s">
        <v>222</v>
      </c>
      <c r="B1" s="318"/>
      <c r="C1" s="318"/>
      <c r="D1" s="318"/>
      <c r="E1" s="318"/>
      <c r="F1" s="318"/>
      <c r="G1" s="318"/>
      <c r="H1" s="318"/>
      <c r="I1" s="318"/>
    </row>
    <row r="2" spans="1:9" ht="4.5" customHeight="1" x14ac:dyDescent="0.25">
      <c r="A2" s="2"/>
      <c r="B2" s="2"/>
      <c r="C2" s="2"/>
      <c r="D2" s="2"/>
    </row>
    <row r="3" spans="1:9" ht="18.75" customHeight="1" x14ac:dyDescent="0.3">
      <c r="A3" s="319" t="s">
        <v>223</v>
      </c>
      <c r="B3" s="319"/>
      <c r="C3" s="319"/>
      <c r="D3" s="319"/>
      <c r="E3" s="319"/>
      <c r="F3" s="319"/>
      <c r="G3" s="319"/>
      <c r="H3" s="319"/>
      <c r="I3" s="319"/>
    </row>
    <row r="5" spans="1:9" x14ac:dyDescent="0.25">
      <c r="F5" s="73" t="s">
        <v>119</v>
      </c>
      <c r="G5" s="28" t="s">
        <v>224</v>
      </c>
      <c r="H5" s="28" t="s">
        <v>225</v>
      </c>
      <c r="I5" s="28" t="s">
        <v>73</v>
      </c>
    </row>
    <row r="6" spans="1:9" x14ac:dyDescent="0.25">
      <c r="F6" s="71" t="s">
        <v>122</v>
      </c>
      <c r="G6" s="82">
        <v>907.7</v>
      </c>
      <c r="H6" s="82">
        <v>510.8</v>
      </c>
      <c r="I6" s="82">
        <v>1418.5</v>
      </c>
    </row>
    <row r="7" spans="1:9" x14ac:dyDescent="0.25">
      <c r="F7" s="71" t="s">
        <v>123</v>
      </c>
      <c r="G7" s="82">
        <v>927.5</v>
      </c>
      <c r="H7" s="82">
        <v>469.1</v>
      </c>
      <c r="I7" s="82">
        <v>1396.6</v>
      </c>
    </row>
    <row r="8" spans="1:9" x14ac:dyDescent="0.25">
      <c r="F8" s="71" t="s">
        <v>124</v>
      </c>
      <c r="G8" s="82">
        <v>1114.4000000000001</v>
      </c>
      <c r="H8" s="82">
        <v>563.6</v>
      </c>
      <c r="I8" s="82">
        <v>1678</v>
      </c>
    </row>
    <row r="9" spans="1:9" x14ac:dyDescent="0.25">
      <c r="F9" s="71" t="s">
        <v>125</v>
      </c>
      <c r="G9" s="82">
        <v>1229.3</v>
      </c>
      <c r="H9" s="82">
        <v>692.1</v>
      </c>
      <c r="I9" s="82">
        <v>1921.4</v>
      </c>
    </row>
    <row r="10" spans="1:9" x14ac:dyDescent="0.25">
      <c r="F10" s="71" t="s">
        <v>126</v>
      </c>
      <c r="G10" s="82">
        <v>1456.4</v>
      </c>
      <c r="H10" s="82">
        <v>845.6</v>
      </c>
      <c r="I10" s="82">
        <v>2302</v>
      </c>
    </row>
    <row r="11" spans="1:9" x14ac:dyDescent="0.25">
      <c r="F11" s="71" t="s">
        <v>127</v>
      </c>
      <c r="G11" s="82">
        <v>1564.8</v>
      </c>
      <c r="H11" s="82">
        <v>927.7</v>
      </c>
      <c r="I11" s="82">
        <v>2492.5</v>
      </c>
    </row>
    <row r="12" spans="1:9" x14ac:dyDescent="0.25">
      <c r="F12" s="71" t="s">
        <v>128</v>
      </c>
      <c r="G12" s="82">
        <v>1524.1</v>
      </c>
      <c r="H12" s="82">
        <v>893.6</v>
      </c>
      <c r="I12" s="82">
        <v>2417.6999999999998</v>
      </c>
    </row>
    <row r="13" spans="1:9" x14ac:dyDescent="0.25">
      <c r="F13" s="71" t="s">
        <v>129</v>
      </c>
      <c r="G13" s="82">
        <v>1405.2</v>
      </c>
      <c r="H13" s="82">
        <v>574.70000000000005</v>
      </c>
      <c r="I13" s="82">
        <v>1979.9</v>
      </c>
    </row>
    <row r="14" spans="1:9" x14ac:dyDescent="0.25">
      <c r="F14" s="71" t="s">
        <v>130</v>
      </c>
      <c r="G14" s="82">
        <v>1204.279</v>
      </c>
      <c r="H14" s="82">
        <v>586.68399999999997</v>
      </c>
      <c r="I14" s="82">
        <v>1790.963</v>
      </c>
    </row>
    <row r="15" spans="1:9" x14ac:dyDescent="0.25">
      <c r="F15" s="71" t="s">
        <v>131</v>
      </c>
      <c r="G15" s="82">
        <v>1374.453</v>
      </c>
      <c r="H15" s="82">
        <v>756.99800000000005</v>
      </c>
      <c r="I15" s="82">
        <v>2131.451</v>
      </c>
    </row>
    <row r="16" spans="1:9" x14ac:dyDescent="0.25">
      <c r="F16" s="71" t="s">
        <v>132</v>
      </c>
      <c r="G16" s="82">
        <v>1414.7</v>
      </c>
      <c r="H16" s="82">
        <v>607.70000000000005</v>
      </c>
      <c r="I16" s="82">
        <v>2022.4010000000001</v>
      </c>
    </row>
    <row r="17" spans="1:12" x14ac:dyDescent="0.25">
      <c r="F17" s="71" t="s">
        <v>133</v>
      </c>
      <c r="G17" s="82">
        <v>1610.6679999999999</v>
      </c>
      <c r="H17" s="82">
        <v>812.77300000000002</v>
      </c>
      <c r="I17" s="82">
        <v>2423.4409999999998</v>
      </c>
    </row>
    <row r="18" spans="1:12" x14ac:dyDescent="0.25">
      <c r="F18" s="71" t="s">
        <v>134</v>
      </c>
      <c r="G18" s="82">
        <v>1630.8420000000001</v>
      </c>
      <c r="H18" s="82">
        <v>870.79300000000001</v>
      </c>
      <c r="I18" s="82">
        <v>2501.6350000000002</v>
      </c>
    </row>
    <row r="19" spans="1:12" x14ac:dyDescent="0.25">
      <c r="F19" s="71" t="s">
        <v>135</v>
      </c>
      <c r="G19" s="82">
        <v>1705.6</v>
      </c>
      <c r="H19" s="82">
        <v>1105.9000000000001</v>
      </c>
      <c r="I19" s="82">
        <v>2811.5</v>
      </c>
      <c r="L19" s="82"/>
    </row>
    <row r="20" spans="1:12" x14ac:dyDescent="0.25">
      <c r="F20" s="71" t="s">
        <v>136</v>
      </c>
      <c r="G20" s="82">
        <v>1673.5</v>
      </c>
      <c r="H20" s="82">
        <v>1168.8</v>
      </c>
      <c r="I20" s="82">
        <v>2842.4</v>
      </c>
      <c r="L20" s="82"/>
    </row>
    <row r="21" spans="1:12" x14ac:dyDescent="0.25">
      <c r="F21" s="71" t="s">
        <v>137</v>
      </c>
      <c r="G21" s="82">
        <v>1644.9</v>
      </c>
      <c r="H21" s="82">
        <v>1106.5</v>
      </c>
      <c r="I21" s="82">
        <v>2751.5</v>
      </c>
      <c r="L21" s="82"/>
    </row>
    <row r="22" spans="1:12" x14ac:dyDescent="0.25">
      <c r="F22" s="71" t="s">
        <v>138</v>
      </c>
      <c r="G22" s="82">
        <v>1810.2917169199998</v>
      </c>
      <c r="H22" s="82">
        <v>1068.7320867999999</v>
      </c>
      <c r="I22" s="82">
        <v>2879.0238037200002</v>
      </c>
      <c r="L22" s="82"/>
    </row>
    <row r="23" spans="1:12" x14ac:dyDescent="0.25">
      <c r="F23" s="71" t="s">
        <v>139</v>
      </c>
      <c r="G23" s="82">
        <v>2055.1990000000001</v>
      </c>
      <c r="H23" s="82">
        <v>1342.3440000000001</v>
      </c>
      <c r="I23" s="82">
        <v>3397.5430000000001</v>
      </c>
      <c r="L23" s="82"/>
    </row>
    <row r="24" spans="1:12" x14ac:dyDescent="0.25">
      <c r="F24" s="71" t="s">
        <v>140</v>
      </c>
      <c r="G24" s="82">
        <v>1884.6990000000001</v>
      </c>
      <c r="H24" s="82">
        <v>942.18100000000004</v>
      </c>
      <c r="I24" s="82">
        <v>2826.88</v>
      </c>
      <c r="L24" s="82"/>
    </row>
    <row r="25" spans="1:12" x14ac:dyDescent="0.25">
      <c r="F25" s="71" t="s">
        <v>141</v>
      </c>
      <c r="G25" s="82">
        <v>2423.84121267</v>
      </c>
      <c r="H25" s="82">
        <v>1999.9178843000002</v>
      </c>
      <c r="I25" s="82">
        <v>4423.7590969699995</v>
      </c>
    </row>
    <row r="26" spans="1:12" x14ac:dyDescent="0.25">
      <c r="L26" s="82"/>
    </row>
    <row r="27" spans="1:12" x14ac:dyDescent="0.25">
      <c r="L27" s="82"/>
    </row>
    <row r="28" spans="1:12" x14ac:dyDescent="0.25">
      <c r="A28" s="324" t="s">
        <v>226</v>
      </c>
      <c r="B28" s="324"/>
      <c r="D28" s="93" t="s">
        <v>157</v>
      </c>
      <c r="E28" s="89"/>
      <c r="F28" s="89"/>
      <c r="G28" s="89"/>
      <c r="H28" s="89"/>
      <c r="I28" s="89"/>
    </row>
    <row r="30" spans="1:12" x14ac:dyDescent="0.25">
      <c r="A30" t="s">
        <v>227</v>
      </c>
      <c r="B30" s="97">
        <v>9.9900000000000003E-2</v>
      </c>
      <c r="C30" s="5"/>
      <c r="D30" s="326" t="s">
        <v>228</v>
      </c>
      <c r="E30" s="326"/>
      <c r="F30" s="326"/>
      <c r="G30" s="326"/>
      <c r="H30" s="326"/>
      <c r="I30" s="326"/>
    </row>
    <row r="31" spans="1:12" x14ac:dyDescent="0.25">
      <c r="D31" s="326"/>
      <c r="E31" s="326"/>
      <c r="F31" s="326"/>
      <c r="G31" s="326"/>
      <c r="H31" s="326"/>
      <c r="I31" s="326"/>
    </row>
    <row r="32" spans="1:12" ht="15.75" customHeight="1" x14ac:dyDescent="0.25">
      <c r="B32" s="97"/>
      <c r="D32" s="326"/>
      <c r="E32" s="326"/>
      <c r="F32" s="326"/>
      <c r="G32" s="326"/>
      <c r="H32" s="326"/>
      <c r="I32" s="326"/>
      <c r="J32" s="98"/>
      <c r="K32" s="98"/>
    </row>
    <row r="33" spans="1:11" x14ac:dyDescent="0.25">
      <c r="A33" s="77"/>
      <c r="B33" s="97"/>
      <c r="D33" s="326"/>
      <c r="E33" s="326"/>
      <c r="F33" s="326"/>
      <c r="G33" s="326"/>
      <c r="H33" s="326"/>
      <c r="I33" s="326"/>
      <c r="J33" s="98"/>
      <c r="K33" s="98"/>
    </row>
    <row r="34" spans="1:11" x14ac:dyDescent="0.25">
      <c r="A34" s="77"/>
      <c r="B34" s="97"/>
      <c r="D34" s="326"/>
      <c r="E34" s="326"/>
      <c r="F34" s="326"/>
      <c r="G34" s="326"/>
      <c r="H34" s="326"/>
      <c r="I34" s="326"/>
      <c r="J34" s="98"/>
      <c r="K34" s="98"/>
    </row>
    <row r="35" spans="1:11" x14ac:dyDescent="0.25">
      <c r="A35" s="77"/>
      <c r="B35" s="97"/>
      <c r="D35" s="326"/>
      <c r="E35" s="326"/>
      <c r="F35" s="326"/>
      <c r="G35" s="326"/>
      <c r="H35" s="326"/>
      <c r="I35" s="326"/>
      <c r="J35" s="98"/>
      <c r="K35" s="98"/>
    </row>
    <row r="36" spans="1:11" x14ac:dyDescent="0.25">
      <c r="A36" s="77"/>
      <c r="B36" s="97"/>
      <c r="D36" s="82"/>
      <c r="E36" s="82"/>
      <c r="F36" s="82"/>
      <c r="G36" s="82"/>
      <c r="H36" s="82"/>
      <c r="I36" s="82"/>
      <c r="J36" s="98"/>
      <c r="K36" s="98"/>
    </row>
    <row r="37" spans="1:11" x14ac:dyDescent="0.25">
      <c r="A37" s="77"/>
      <c r="B37" s="97"/>
      <c r="D37" s="320" t="s">
        <v>229</v>
      </c>
      <c r="E37" s="320"/>
      <c r="F37" s="320"/>
      <c r="G37" s="320"/>
      <c r="H37" s="320"/>
      <c r="I37" s="320"/>
      <c r="J37" s="98"/>
      <c r="K37" s="98"/>
    </row>
    <row r="38" spans="1:11" x14ac:dyDescent="0.25">
      <c r="A38" s="77"/>
      <c r="B38" s="97"/>
      <c r="D38" s="320"/>
      <c r="E38" s="320"/>
      <c r="F38" s="320"/>
      <c r="G38" s="320"/>
      <c r="H38" s="320"/>
      <c r="I38" s="320"/>
      <c r="J38" s="98"/>
      <c r="K38" s="98"/>
    </row>
    <row r="39" spans="1:11" x14ac:dyDescent="0.25">
      <c r="A39" s="77"/>
      <c r="B39" s="97"/>
      <c r="E39" s="82"/>
      <c r="F39" s="82"/>
      <c r="G39" s="82"/>
      <c r="H39" s="82"/>
      <c r="I39" s="82"/>
      <c r="J39" s="98"/>
      <c r="K39" s="98"/>
    </row>
    <row r="40" spans="1:11" x14ac:dyDescent="0.25">
      <c r="D40" t="s">
        <v>230</v>
      </c>
      <c r="E40" s="82"/>
      <c r="F40" s="82"/>
      <c r="G40" s="82"/>
      <c r="H40" s="82"/>
      <c r="I40" s="82"/>
      <c r="J40" s="98"/>
      <c r="K40" s="98"/>
    </row>
    <row r="41" spans="1:11" x14ac:dyDescent="0.25">
      <c r="D41" s="99"/>
      <c r="E41" s="99"/>
      <c r="F41" s="99"/>
      <c r="G41" s="99"/>
      <c r="H41" s="99"/>
      <c r="I41" s="98"/>
      <c r="J41" s="98"/>
      <c r="K41" s="98"/>
    </row>
    <row r="42" spans="1:11" x14ac:dyDescent="0.25">
      <c r="D42" s="99"/>
      <c r="E42" s="99"/>
      <c r="F42" s="99"/>
      <c r="G42" s="99"/>
      <c r="H42" s="99"/>
      <c r="I42" s="98"/>
      <c r="J42" s="98"/>
      <c r="K42" s="98"/>
    </row>
    <row r="43" spans="1:11" x14ac:dyDescent="0.25">
      <c r="D43" s="98"/>
      <c r="E43" s="98"/>
      <c r="F43" s="98"/>
      <c r="G43" s="98"/>
      <c r="H43" s="98"/>
      <c r="I43" s="98"/>
      <c r="J43" s="98"/>
      <c r="K43" s="98"/>
    </row>
  </sheetData>
  <mergeCells count="5">
    <mergeCell ref="A1:I1"/>
    <mergeCell ref="A3:I3"/>
    <mergeCell ref="A28:B28"/>
    <mergeCell ref="D30:I35"/>
    <mergeCell ref="D37:I38"/>
  </mergeCells>
  <pageMargins left="0.45" right="0.45" top="0.5" bottom="0.5" header="0.3" footer="0.3"/>
  <pageSetup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A364D-C270-408B-A1D5-EBB5377F64E8}">
  <sheetPr>
    <pageSetUpPr fitToPage="1"/>
  </sheetPr>
  <dimension ref="A1:I39"/>
  <sheetViews>
    <sheetView zoomScaleNormal="100" workbookViewId="0">
      <selection sqref="A1:F1"/>
    </sheetView>
  </sheetViews>
  <sheetFormatPr defaultRowHeight="15.75" x14ac:dyDescent="0.25"/>
  <cols>
    <col min="1" max="1" width="66.625" customWidth="1"/>
    <col min="2" max="2" width="7.25" customWidth="1"/>
    <col min="3" max="3" width="39.5" bestFit="1" customWidth="1"/>
    <col min="4" max="6" width="8.875" customWidth="1"/>
  </cols>
  <sheetData>
    <row r="1" spans="1:9" s="1" customFormat="1" ht="26.25" x14ac:dyDescent="0.4">
      <c r="A1" s="318" t="s">
        <v>222</v>
      </c>
      <c r="B1" s="318"/>
      <c r="C1" s="318"/>
      <c r="D1" s="318"/>
      <c r="E1" s="318"/>
      <c r="F1" s="318"/>
    </row>
    <row r="2" spans="1:9" ht="4.5" customHeight="1" x14ac:dyDescent="0.25">
      <c r="A2" s="2"/>
    </row>
    <row r="3" spans="1:9" ht="18.75" customHeight="1" x14ac:dyDescent="0.3">
      <c r="A3" s="319" t="s">
        <v>231</v>
      </c>
      <c r="B3" s="319"/>
      <c r="C3" s="319"/>
      <c r="D3" s="319"/>
      <c r="E3" s="319"/>
      <c r="F3" s="319"/>
    </row>
    <row r="5" spans="1:9" x14ac:dyDescent="0.25">
      <c r="C5" s="93" t="s">
        <v>232</v>
      </c>
      <c r="D5" s="28" t="s">
        <v>139</v>
      </c>
      <c r="E5" s="28" t="s">
        <v>140</v>
      </c>
      <c r="F5" s="28" t="s">
        <v>141</v>
      </c>
    </row>
    <row r="6" spans="1:9" x14ac:dyDescent="0.25">
      <c r="C6" t="s">
        <v>233</v>
      </c>
      <c r="D6" s="74">
        <v>3.6824430282258254</v>
      </c>
      <c r="E6" s="74">
        <v>3.1</v>
      </c>
      <c r="F6" s="74">
        <v>11.3</v>
      </c>
      <c r="I6" s="82"/>
    </row>
    <row r="7" spans="1:9" x14ac:dyDescent="0.25">
      <c r="C7" t="s">
        <v>234</v>
      </c>
      <c r="D7" s="74">
        <v>56.90492574348594</v>
      </c>
      <c r="E7" s="74">
        <v>21.5</v>
      </c>
      <c r="F7" s="74">
        <v>67.900000000000006</v>
      </c>
      <c r="H7" s="74"/>
      <c r="I7" s="82"/>
    </row>
    <row r="8" spans="1:9" x14ac:dyDescent="0.25">
      <c r="C8" t="s">
        <v>235</v>
      </c>
      <c r="D8" s="74">
        <v>164.89546340184029</v>
      </c>
      <c r="E8" s="74">
        <v>108.5</v>
      </c>
      <c r="F8" s="74">
        <v>138.5</v>
      </c>
      <c r="H8" s="74"/>
      <c r="I8" s="82"/>
    </row>
    <row r="9" spans="1:9" x14ac:dyDescent="0.25">
      <c r="C9" t="s">
        <v>236</v>
      </c>
      <c r="D9" s="74">
        <v>86.013080584928659</v>
      </c>
      <c r="E9" s="74">
        <v>74.099999999999994</v>
      </c>
      <c r="F9" s="74">
        <v>108.2</v>
      </c>
      <c r="H9" s="74"/>
      <c r="I9" s="82"/>
    </row>
    <row r="10" spans="1:9" x14ac:dyDescent="0.25">
      <c r="C10" t="s">
        <v>237</v>
      </c>
      <c r="D10" s="74">
        <v>443.15738536627487</v>
      </c>
      <c r="E10" s="74">
        <v>392.9</v>
      </c>
      <c r="F10" s="74">
        <v>624.29999999999995</v>
      </c>
      <c r="H10" s="74"/>
      <c r="I10" s="82"/>
    </row>
    <row r="11" spans="1:9" x14ac:dyDescent="0.25">
      <c r="C11" t="s">
        <v>238</v>
      </c>
      <c r="D11" s="74">
        <v>587.27614205676798</v>
      </c>
      <c r="E11" s="74">
        <v>507.8</v>
      </c>
      <c r="F11" s="74">
        <v>727.7</v>
      </c>
      <c r="H11" s="74"/>
      <c r="I11" s="82"/>
    </row>
    <row r="12" spans="1:9" x14ac:dyDescent="0.25">
      <c r="C12" t="s">
        <v>239</v>
      </c>
      <c r="D12" s="74">
        <v>346.77135432352009</v>
      </c>
      <c r="E12" s="74">
        <v>256.89999999999998</v>
      </c>
      <c r="F12" s="74">
        <v>448.5</v>
      </c>
      <c r="H12" s="74"/>
      <c r="I12" s="82"/>
    </row>
    <row r="13" spans="1:9" x14ac:dyDescent="0.25">
      <c r="C13" t="s">
        <v>240</v>
      </c>
      <c r="D13" s="74">
        <v>144.61876971184739</v>
      </c>
      <c r="E13" s="74">
        <v>142.19999999999999</v>
      </c>
      <c r="F13" s="74">
        <v>212.2</v>
      </c>
      <c r="I13" s="82"/>
    </row>
    <row r="14" spans="1:9" x14ac:dyDescent="0.25">
      <c r="C14" t="s">
        <v>241</v>
      </c>
      <c r="D14" s="74">
        <v>324.79965043592773</v>
      </c>
      <c r="E14" s="74">
        <v>270.39999999999998</v>
      </c>
      <c r="F14" s="74">
        <v>435.7</v>
      </c>
      <c r="I14" s="82"/>
    </row>
    <row r="15" spans="1:9" x14ac:dyDescent="0.25">
      <c r="C15" t="s">
        <v>242</v>
      </c>
      <c r="D15" s="74">
        <v>446.04615373279768</v>
      </c>
      <c r="E15" s="74">
        <v>335</v>
      </c>
      <c r="F15" s="74">
        <v>621.9</v>
      </c>
      <c r="I15" s="82"/>
    </row>
    <row r="16" spans="1:9" x14ac:dyDescent="0.25">
      <c r="C16" t="s">
        <v>243</v>
      </c>
      <c r="D16" s="74">
        <v>85.9111367395315</v>
      </c>
      <c r="E16" s="74">
        <v>73.900000000000006</v>
      </c>
      <c r="F16" s="74">
        <v>101.7</v>
      </c>
      <c r="I16" s="82"/>
    </row>
    <row r="17" spans="3:9" x14ac:dyDescent="0.25">
      <c r="C17" t="s">
        <v>244</v>
      </c>
      <c r="D17" s="74">
        <v>204.25007909888186</v>
      </c>
      <c r="E17" s="74">
        <v>231</v>
      </c>
      <c r="F17" s="74">
        <v>321.60000000000002</v>
      </c>
      <c r="I17" s="82"/>
    </row>
    <row r="18" spans="3:9" x14ac:dyDescent="0.25">
      <c r="C18" t="s">
        <v>245</v>
      </c>
      <c r="D18" s="74">
        <v>93.4675491746262</v>
      </c>
      <c r="E18" s="74">
        <v>91</v>
      </c>
      <c r="F18" s="74">
        <v>134.30000000000001</v>
      </c>
      <c r="I18" s="82"/>
    </row>
    <row r="19" spans="3:9" x14ac:dyDescent="0.25">
      <c r="C19" t="s">
        <v>246</v>
      </c>
      <c r="D19" s="74">
        <v>71.934627866588229</v>
      </c>
      <c r="E19" s="74">
        <v>50.3</v>
      </c>
      <c r="F19" s="74">
        <v>86.5</v>
      </c>
      <c r="I19" s="82"/>
    </row>
    <row r="20" spans="3:9" x14ac:dyDescent="0.25">
      <c r="C20" t="s">
        <v>247</v>
      </c>
      <c r="D20" s="74">
        <v>9.1416585353438347</v>
      </c>
      <c r="E20" s="74">
        <v>3.8</v>
      </c>
      <c r="F20" s="74">
        <v>4.9000000000000004</v>
      </c>
      <c r="I20" s="82"/>
    </row>
    <row r="21" spans="3:9" x14ac:dyDescent="0.25">
      <c r="C21" t="s">
        <v>248</v>
      </c>
      <c r="D21" s="74">
        <v>57.558912614819398</v>
      </c>
      <c r="E21" s="74">
        <v>58</v>
      </c>
      <c r="F21" s="74">
        <v>98.9</v>
      </c>
      <c r="I21" s="82"/>
    </row>
    <row r="22" spans="3:9" x14ac:dyDescent="0.25">
      <c r="C22" t="s">
        <v>249</v>
      </c>
      <c r="D22" s="74">
        <v>12.178381021233752</v>
      </c>
      <c r="E22" s="74">
        <v>9.1999999999999993</v>
      </c>
      <c r="F22" s="74">
        <v>11.1</v>
      </c>
      <c r="I22" s="82"/>
    </row>
    <row r="23" spans="3:9" x14ac:dyDescent="0.25">
      <c r="C23" t="s">
        <v>250</v>
      </c>
      <c r="D23" s="74">
        <v>65.171132356890695</v>
      </c>
      <c r="E23" s="74">
        <v>43.5</v>
      </c>
      <c r="F23" s="74">
        <v>84.4</v>
      </c>
      <c r="I23" s="82"/>
    </row>
    <row r="24" spans="3:9" x14ac:dyDescent="0.25">
      <c r="C24" t="s">
        <v>251</v>
      </c>
      <c r="D24" s="74">
        <v>74.478112301551405</v>
      </c>
      <c r="E24" s="74">
        <v>58.2</v>
      </c>
      <c r="F24" s="74">
        <v>103.8</v>
      </c>
      <c r="I24" s="82"/>
    </row>
    <row r="25" spans="3:9" x14ac:dyDescent="0.25">
      <c r="C25" t="s">
        <v>252</v>
      </c>
      <c r="D25" s="74">
        <v>119.2860419049173</v>
      </c>
      <c r="E25" s="74">
        <v>95.7</v>
      </c>
      <c r="F25" s="74">
        <v>80.5</v>
      </c>
      <c r="I25" s="82"/>
    </row>
    <row r="27" spans="3:9" x14ac:dyDescent="0.25">
      <c r="C27" s="5" t="s">
        <v>73</v>
      </c>
      <c r="D27" s="100">
        <v>3397.5</v>
      </c>
      <c r="E27" s="100">
        <v>2826.9</v>
      </c>
      <c r="F27" s="100">
        <v>4423.8</v>
      </c>
    </row>
    <row r="30" spans="3:9" ht="15.6" customHeight="1" x14ac:dyDescent="0.25">
      <c r="G30" s="29"/>
    </row>
    <row r="31" spans="3:9" x14ac:dyDescent="0.25">
      <c r="G31" s="29"/>
    </row>
    <row r="32" spans="3:9" x14ac:dyDescent="0.25">
      <c r="G32" s="29"/>
    </row>
    <row r="33" spans="3:6" x14ac:dyDescent="0.25">
      <c r="C33" s="324" t="s">
        <v>157</v>
      </c>
      <c r="D33" s="324"/>
      <c r="E33" s="324"/>
      <c r="F33" s="324"/>
    </row>
    <row r="35" spans="3:6" x14ac:dyDescent="0.25">
      <c r="C35" s="320" t="s">
        <v>229</v>
      </c>
      <c r="D35" s="320"/>
      <c r="E35" s="320"/>
      <c r="F35" s="320"/>
    </row>
    <row r="36" spans="3:6" x14ac:dyDescent="0.25">
      <c r="C36" s="320"/>
      <c r="D36" s="320"/>
      <c r="E36" s="320"/>
      <c r="F36" s="320"/>
    </row>
    <row r="37" spans="3:6" x14ac:dyDescent="0.25">
      <c r="C37" s="320"/>
      <c r="D37" s="320"/>
      <c r="E37" s="320"/>
      <c r="F37" s="320"/>
    </row>
    <row r="39" spans="3:6" x14ac:dyDescent="0.25">
      <c r="C39" t="s">
        <v>230</v>
      </c>
    </row>
  </sheetData>
  <mergeCells count="4">
    <mergeCell ref="A1:F1"/>
    <mergeCell ref="A3:F3"/>
    <mergeCell ref="C33:F33"/>
    <mergeCell ref="C35:F37"/>
  </mergeCells>
  <pageMargins left="0.45" right="0.45" top="0.5" bottom="0.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1C1A-879E-418F-908C-32B6F629D34D}">
  <sheetPr>
    <pageSetUpPr fitToPage="1"/>
  </sheetPr>
  <dimension ref="A1:J35"/>
  <sheetViews>
    <sheetView zoomScaleNormal="100" workbookViewId="0">
      <selection sqref="A1:H1"/>
    </sheetView>
  </sheetViews>
  <sheetFormatPr defaultRowHeight="15.75" x14ac:dyDescent="0.25"/>
  <cols>
    <col min="1" max="1" width="75" customWidth="1"/>
    <col min="2" max="2" width="3" customWidth="1"/>
    <col min="3" max="3" width="17" customWidth="1"/>
    <col min="4" max="8" width="9" customWidth="1"/>
    <col min="10" max="10" width="12" bestFit="1" customWidth="1"/>
  </cols>
  <sheetData>
    <row r="1" spans="1:10" s="1" customFormat="1" ht="26.25" x14ac:dyDescent="0.4">
      <c r="A1" s="318" t="s">
        <v>222</v>
      </c>
      <c r="B1" s="318"/>
      <c r="C1" s="318"/>
      <c r="D1" s="318"/>
      <c r="E1" s="318"/>
      <c r="F1" s="318"/>
      <c r="G1" s="318"/>
      <c r="H1" s="318"/>
    </row>
    <row r="2" spans="1:10" ht="4.5" customHeight="1" x14ac:dyDescent="0.25">
      <c r="A2" s="2"/>
    </row>
    <row r="3" spans="1:10" ht="18.75" customHeight="1" x14ac:dyDescent="0.3">
      <c r="A3" s="319" t="s">
        <v>253</v>
      </c>
      <c r="B3" s="319"/>
      <c r="C3" s="319"/>
      <c r="D3" s="319"/>
      <c r="E3" s="319"/>
      <c r="F3" s="319"/>
      <c r="G3" s="319"/>
      <c r="H3" s="319"/>
    </row>
    <row r="5" spans="1:10" x14ac:dyDescent="0.25">
      <c r="A5" s="5"/>
      <c r="D5" s="321" t="s">
        <v>254</v>
      </c>
      <c r="E5" s="321"/>
      <c r="F5" s="321"/>
      <c r="G5" s="321"/>
      <c r="H5" s="321"/>
    </row>
    <row r="6" spans="1:10" x14ac:dyDescent="0.25">
      <c r="C6" s="101" t="s">
        <v>255</v>
      </c>
      <c r="D6" s="231">
        <v>2014</v>
      </c>
      <c r="E6" s="231">
        <v>2015</v>
      </c>
      <c r="F6" s="231">
        <v>2016</v>
      </c>
      <c r="G6" s="231">
        <v>2017</v>
      </c>
      <c r="H6" s="231">
        <v>2018</v>
      </c>
    </row>
    <row r="7" spans="1:10" x14ac:dyDescent="0.25">
      <c r="C7" s="102">
        <v>0</v>
      </c>
      <c r="D7" s="232">
        <v>92816</v>
      </c>
      <c r="E7" s="232">
        <v>94228</v>
      </c>
      <c r="F7" s="232">
        <v>79863</v>
      </c>
      <c r="G7" s="232">
        <v>56424</v>
      </c>
      <c r="H7" s="232">
        <v>51954</v>
      </c>
    </row>
    <row r="8" spans="1:10" x14ac:dyDescent="0.25">
      <c r="C8" s="104" t="s">
        <v>256</v>
      </c>
      <c r="D8" s="232">
        <v>21058</v>
      </c>
      <c r="E8" s="232">
        <v>21112</v>
      </c>
      <c r="F8" s="232">
        <v>20904</v>
      </c>
      <c r="G8" s="232">
        <v>29900</v>
      </c>
      <c r="H8" s="232">
        <v>29200</v>
      </c>
    </row>
    <row r="9" spans="1:10" x14ac:dyDescent="0.25">
      <c r="C9" s="104" t="s">
        <v>257</v>
      </c>
      <c r="D9" s="232">
        <v>6124</v>
      </c>
      <c r="E9" s="232">
        <v>6080</v>
      </c>
      <c r="F9" s="232">
        <v>5993</v>
      </c>
      <c r="G9" s="232">
        <v>7480</v>
      </c>
      <c r="H9" s="232">
        <v>8471</v>
      </c>
      <c r="J9" s="225"/>
    </row>
    <row r="10" spans="1:10" x14ac:dyDescent="0.25">
      <c r="C10" s="104" t="s">
        <v>258</v>
      </c>
      <c r="D10" s="232">
        <v>2662</v>
      </c>
      <c r="E10" s="232">
        <v>2649</v>
      </c>
      <c r="F10" s="232">
        <v>2653</v>
      </c>
      <c r="G10" s="232">
        <v>2933</v>
      </c>
      <c r="H10" s="232">
        <v>3536</v>
      </c>
      <c r="J10" s="225"/>
    </row>
    <row r="11" spans="1:10" x14ac:dyDescent="0.25">
      <c r="D11" s="233">
        <f t="shared" ref="D11:F11" si="0">SUM(D7:D10)</f>
        <v>122660</v>
      </c>
      <c r="E11" s="233">
        <f t="shared" ref="E11" si="1">SUM(E7:E10)</f>
        <v>124069</v>
      </c>
      <c r="F11" s="233">
        <f t="shared" si="0"/>
        <v>109413</v>
      </c>
      <c r="G11" s="233">
        <f>SUM(G7:G10)</f>
        <v>96737</v>
      </c>
      <c r="H11" s="233">
        <f t="shared" ref="H11" si="2">SUM(H7:H10)</f>
        <v>93161</v>
      </c>
    </row>
    <row r="12" spans="1:10" x14ac:dyDescent="0.25">
      <c r="D12" s="234"/>
      <c r="E12" s="234"/>
      <c r="F12" s="234"/>
      <c r="G12" s="234"/>
      <c r="H12" s="234"/>
    </row>
    <row r="13" spans="1:10" x14ac:dyDescent="0.25">
      <c r="D13" s="327" t="s">
        <v>259</v>
      </c>
      <c r="E13" s="327"/>
      <c r="F13" s="327"/>
      <c r="G13" s="327"/>
      <c r="H13" s="327"/>
    </row>
    <row r="14" spans="1:10" x14ac:dyDescent="0.25">
      <c r="C14" s="101" t="s">
        <v>255</v>
      </c>
      <c r="D14" s="231">
        <v>2014</v>
      </c>
      <c r="E14" s="231">
        <v>2015</v>
      </c>
      <c r="F14" s="231">
        <v>2016</v>
      </c>
      <c r="G14" s="231">
        <v>2017</v>
      </c>
      <c r="H14" s="231">
        <v>2018</v>
      </c>
      <c r="J14" s="216"/>
    </row>
    <row r="15" spans="1:10" x14ac:dyDescent="0.25">
      <c r="C15" s="102">
        <v>0</v>
      </c>
      <c r="D15" s="235">
        <v>0</v>
      </c>
      <c r="E15" s="235">
        <v>0</v>
      </c>
      <c r="F15" s="235">
        <v>0</v>
      </c>
      <c r="G15" s="235">
        <v>0</v>
      </c>
      <c r="H15" s="235">
        <v>0</v>
      </c>
    </row>
    <row r="16" spans="1:10" x14ac:dyDescent="0.25">
      <c r="C16" s="104" t="s">
        <v>256</v>
      </c>
      <c r="D16" s="235">
        <v>42.044044999999997</v>
      </c>
      <c r="E16" s="235">
        <v>42.369183999999997</v>
      </c>
      <c r="F16" s="235">
        <v>41.921491000000003</v>
      </c>
      <c r="G16" s="235">
        <v>55.43439</v>
      </c>
      <c r="H16" s="235">
        <v>55.569839999999999</v>
      </c>
      <c r="J16" s="82"/>
    </row>
    <row r="17" spans="1:10" x14ac:dyDescent="0.25">
      <c r="C17" s="104" t="s">
        <v>257</v>
      </c>
      <c r="D17" s="235">
        <v>209.50427099999999</v>
      </c>
      <c r="E17" s="235">
        <v>207.99258699999999</v>
      </c>
      <c r="F17" s="235">
        <v>205.383579</v>
      </c>
      <c r="G17" s="235">
        <v>253.66025099999999</v>
      </c>
      <c r="H17" s="235">
        <v>287.38519400000001</v>
      </c>
      <c r="J17" s="82"/>
    </row>
    <row r="18" spans="1:10" x14ac:dyDescent="0.25">
      <c r="C18" s="104" t="s">
        <v>258</v>
      </c>
      <c r="D18" s="235">
        <v>2461.8158349999999</v>
      </c>
      <c r="E18" s="235">
        <v>2292.5634930000001</v>
      </c>
      <c r="F18" s="235">
        <v>2345.8845580000002</v>
      </c>
      <c r="G18" s="235">
        <v>2254.116121</v>
      </c>
      <c r="H18" s="235">
        <v>2900.2057949999999</v>
      </c>
      <c r="J18" s="82"/>
    </row>
    <row r="19" spans="1:10" x14ac:dyDescent="0.25">
      <c r="A19" s="5"/>
      <c r="D19" s="236">
        <f t="shared" ref="D19" si="3">SUM(D15:D18)</f>
        <v>2713.3641509999998</v>
      </c>
      <c r="E19" s="236">
        <f t="shared" ref="E19:F19" si="4">SUM(E15:E18)</f>
        <v>2542.925264</v>
      </c>
      <c r="F19" s="236">
        <f t="shared" si="4"/>
        <v>2593.1896280000001</v>
      </c>
      <c r="G19" s="236">
        <f>SUM(G15:G18)</f>
        <v>2563.2107620000002</v>
      </c>
      <c r="H19" s="236">
        <f t="shared" ref="H19" si="5">SUM(H15:H18)</f>
        <v>3243.1608289999999</v>
      </c>
    </row>
    <row r="21" spans="1:10" x14ac:dyDescent="0.25">
      <c r="D21" s="321" t="s">
        <v>260</v>
      </c>
      <c r="E21" s="321"/>
      <c r="F21" s="321"/>
      <c r="G21" s="321"/>
      <c r="H21" s="321"/>
    </row>
    <row r="22" spans="1:10" x14ac:dyDescent="0.25">
      <c r="A22" s="5"/>
      <c r="C22" s="101" t="s">
        <v>255</v>
      </c>
      <c r="D22" s="101"/>
      <c r="E22" s="101"/>
      <c r="F22" s="28">
        <v>2016</v>
      </c>
      <c r="G22" s="28">
        <v>2017</v>
      </c>
      <c r="H22" s="28">
        <v>2018</v>
      </c>
    </row>
    <row r="23" spans="1:10" x14ac:dyDescent="0.25">
      <c r="C23" s="102">
        <v>0</v>
      </c>
      <c r="D23" s="107">
        <f t="shared" ref="D23:E23" si="6">+D7/D$11</f>
        <v>0.75669329854883416</v>
      </c>
      <c r="E23" s="107">
        <f t="shared" si="6"/>
        <v>0.75948061159516078</v>
      </c>
      <c r="F23" s="107">
        <f>+F7/F$11</f>
        <v>0.72992240410188913</v>
      </c>
      <c r="G23" s="107">
        <f t="shared" ref="G23:H23" si="7">+G7/G$11</f>
        <v>0.58327217093769701</v>
      </c>
      <c r="H23" s="107">
        <f t="shared" si="7"/>
        <v>0.55767971576088704</v>
      </c>
    </row>
    <row r="24" spans="1:10" x14ac:dyDescent="0.25">
      <c r="C24" s="104" t="s">
        <v>256</v>
      </c>
      <c r="D24" s="107">
        <f t="shared" ref="D24:E24" si="8">+D8/D$11</f>
        <v>0.17167780857655307</v>
      </c>
      <c r="E24" s="107">
        <f t="shared" si="8"/>
        <v>0.17016337683063457</v>
      </c>
      <c r="F24" s="107">
        <f>+F8/F$11</f>
        <v>0.19105590743330317</v>
      </c>
      <c r="G24" s="107">
        <f>+G8/G$11</f>
        <v>0.30908545851122116</v>
      </c>
      <c r="H24" s="107">
        <f>+H8/H$11</f>
        <v>0.31343587982095511</v>
      </c>
    </row>
    <row r="25" spans="1:10" x14ac:dyDescent="0.25">
      <c r="C25" s="104" t="s">
        <v>257</v>
      </c>
      <c r="D25" s="107">
        <f t="shared" ref="D25:E25" si="9">+D9/D$11</f>
        <v>4.9926626447089513E-2</v>
      </c>
      <c r="E25" s="107">
        <f t="shared" si="9"/>
        <v>4.9004989159258154E-2</v>
      </c>
      <c r="F25" s="107">
        <f t="shared" ref="F25:H27" si="10">+F9/F$11</f>
        <v>5.4774112765393512E-2</v>
      </c>
      <c r="G25" s="107">
        <f t="shared" si="10"/>
        <v>7.7323051159328901E-2</v>
      </c>
      <c r="H25" s="107">
        <f t="shared" si="10"/>
        <v>9.0928607464496949E-2</v>
      </c>
    </row>
    <row r="26" spans="1:10" x14ac:dyDescent="0.25">
      <c r="C26" s="104" t="s">
        <v>258</v>
      </c>
      <c r="D26" s="107">
        <f t="shared" ref="D26:E26" si="11">+D10/D$11</f>
        <v>2.1702266427523233E-2</v>
      </c>
      <c r="E26" s="107">
        <f t="shared" si="11"/>
        <v>2.1351022414946522E-2</v>
      </c>
      <c r="F26" s="107">
        <f t="shared" si="10"/>
        <v>2.4247575699414145E-2</v>
      </c>
      <c r="G26" s="107">
        <f t="shared" si="10"/>
        <v>3.0319319391752898E-2</v>
      </c>
      <c r="H26" s="107">
        <f t="shared" si="10"/>
        <v>3.7955796953660866E-2</v>
      </c>
    </row>
    <row r="27" spans="1:10" x14ac:dyDescent="0.25">
      <c r="D27" s="108">
        <f t="shared" ref="D27:E27" si="12">+D11/D$11</f>
        <v>1</v>
      </c>
      <c r="E27" s="108">
        <f t="shared" si="12"/>
        <v>1</v>
      </c>
      <c r="F27" s="108">
        <f t="shared" si="10"/>
        <v>1</v>
      </c>
      <c r="G27" s="108">
        <f t="shared" si="10"/>
        <v>1</v>
      </c>
      <c r="H27" s="108">
        <f t="shared" si="10"/>
        <v>1</v>
      </c>
    </row>
    <row r="29" spans="1:10" x14ac:dyDescent="0.25">
      <c r="D29" s="321" t="s">
        <v>261</v>
      </c>
      <c r="E29" s="321"/>
      <c r="F29" s="321"/>
      <c r="G29" s="321"/>
      <c r="H29" s="321"/>
    </row>
    <row r="30" spans="1:10" x14ac:dyDescent="0.25">
      <c r="C30" s="101" t="s">
        <v>255</v>
      </c>
      <c r="D30" s="101"/>
      <c r="E30" s="101"/>
      <c r="F30" s="28">
        <v>2016</v>
      </c>
      <c r="G30" s="28">
        <v>2017</v>
      </c>
      <c r="H30" s="28">
        <v>2018</v>
      </c>
    </row>
    <row r="31" spans="1:10" x14ac:dyDescent="0.25">
      <c r="C31" s="102">
        <v>0</v>
      </c>
      <c r="D31" s="107">
        <f t="shared" ref="D31:E31" si="13">+D15/D$19</f>
        <v>0</v>
      </c>
      <c r="E31" s="107">
        <f t="shared" si="13"/>
        <v>0</v>
      </c>
      <c r="F31" s="107">
        <f>+F15/F$19</f>
        <v>0</v>
      </c>
      <c r="G31" s="107">
        <f t="shared" ref="G31:H31" si="14">+G15/G$19</f>
        <v>0</v>
      </c>
      <c r="H31" s="107">
        <f t="shared" si="14"/>
        <v>0</v>
      </c>
    </row>
    <row r="32" spans="1:10" x14ac:dyDescent="0.25">
      <c r="C32" s="104" t="s">
        <v>256</v>
      </c>
      <c r="D32" s="107">
        <f t="shared" ref="D32:E32" si="15">+D16/D$19</f>
        <v>1.5495172288063446E-2</v>
      </c>
      <c r="E32" s="107">
        <f t="shared" si="15"/>
        <v>1.6661592300732279E-2</v>
      </c>
      <c r="F32" s="107">
        <f t="shared" ref="F32:H35" si="16">+F16/F$19</f>
        <v>1.6165995169559581E-2</v>
      </c>
      <c r="G32" s="107">
        <f t="shared" si="16"/>
        <v>2.1626934008636155E-2</v>
      </c>
      <c r="H32" s="107">
        <f t="shared" si="16"/>
        <v>1.7134469405001563E-2</v>
      </c>
    </row>
    <row r="33" spans="3:8" x14ac:dyDescent="0.25">
      <c r="C33" s="104" t="s">
        <v>257</v>
      </c>
      <c r="D33" s="107">
        <f t="shared" ref="D33:E33" si="17">+D17/D$19</f>
        <v>7.7211999326661701E-2</v>
      </c>
      <c r="E33" s="107">
        <f t="shared" si="17"/>
        <v>8.179264642360326E-2</v>
      </c>
      <c r="F33" s="107">
        <f t="shared" si="16"/>
        <v>7.9201141629739694E-2</v>
      </c>
      <c r="G33" s="107">
        <f t="shared" si="16"/>
        <v>9.8961917123848275E-2</v>
      </c>
      <c r="H33" s="107">
        <f t="shared" si="16"/>
        <v>8.8612686558813894E-2</v>
      </c>
    </row>
    <row r="34" spans="3:8" x14ac:dyDescent="0.25">
      <c r="C34" s="104" t="s">
        <v>258</v>
      </c>
      <c r="D34" s="107">
        <f t="shared" ref="D34:E34" si="18">+D18/D$19</f>
        <v>0.90729282838527492</v>
      </c>
      <c r="E34" s="107">
        <f t="shared" si="18"/>
        <v>0.90154576127566455</v>
      </c>
      <c r="F34" s="107">
        <f t="shared" si="16"/>
        <v>0.9046328632007008</v>
      </c>
      <c r="G34" s="107">
        <f t="shared" si="16"/>
        <v>0.87941114886751548</v>
      </c>
      <c r="H34" s="107">
        <f t="shared" si="16"/>
        <v>0.89425284403618455</v>
      </c>
    </row>
    <row r="35" spans="3:8" x14ac:dyDescent="0.25">
      <c r="D35" s="108">
        <f t="shared" ref="D35:E35" si="19">+D19/D$19</f>
        <v>1</v>
      </c>
      <c r="E35" s="108">
        <f t="shared" si="19"/>
        <v>1</v>
      </c>
      <c r="F35" s="108">
        <f t="shared" si="16"/>
        <v>1</v>
      </c>
      <c r="G35" s="108">
        <f t="shared" si="16"/>
        <v>1</v>
      </c>
      <c r="H35" s="108">
        <f t="shared" si="16"/>
        <v>1</v>
      </c>
    </row>
  </sheetData>
  <mergeCells count="6">
    <mergeCell ref="D29:H29"/>
    <mergeCell ref="A1:H1"/>
    <mergeCell ref="A3:H3"/>
    <mergeCell ref="D13:H13"/>
    <mergeCell ref="D5:H5"/>
    <mergeCell ref="D21:H21"/>
  </mergeCells>
  <pageMargins left="0.45" right="0.45" top="0.5" bottom="0.5" header="0.3" footer="0.3"/>
  <pageSetup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CE92-09F4-4239-9DFB-3A18CEAFCA34}">
  <sheetPr>
    <pageSetUpPr fitToPage="1"/>
  </sheetPr>
  <dimension ref="A1:J38"/>
  <sheetViews>
    <sheetView zoomScaleNormal="100" zoomScalePageLayoutView="60" workbookViewId="0">
      <selection sqref="A1:G1"/>
    </sheetView>
  </sheetViews>
  <sheetFormatPr defaultRowHeight="15.75" x14ac:dyDescent="0.25"/>
  <cols>
    <col min="1" max="1" width="82.75" customWidth="1"/>
    <col min="2" max="2" width="7.5" customWidth="1"/>
    <col min="3" max="3" width="9.125" customWidth="1"/>
    <col min="4" max="5" width="8.75" customWidth="1"/>
    <col min="6" max="6" width="10" customWidth="1"/>
    <col min="7" max="7" width="13.125" customWidth="1"/>
  </cols>
  <sheetData>
    <row r="1" spans="1:10" s="1" customFormat="1" ht="26.25" x14ac:dyDescent="0.4">
      <c r="A1" s="318" t="s">
        <v>222</v>
      </c>
      <c r="B1" s="318"/>
      <c r="C1" s="318"/>
      <c r="D1" s="318"/>
      <c r="E1" s="318"/>
      <c r="F1" s="318"/>
      <c r="G1" s="318"/>
    </row>
    <row r="2" spans="1:10" ht="4.5" customHeight="1" x14ac:dyDescent="0.25">
      <c r="A2" s="2"/>
    </row>
    <row r="3" spans="1:10" ht="18.75" customHeight="1" x14ac:dyDescent="0.3">
      <c r="A3" s="319" t="s">
        <v>262</v>
      </c>
      <c r="B3" s="319"/>
      <c r="C3" s="319"/>
      <c r="D3" s="319"/>
      <c r="E3" s="319"/>
      <c r="F3" s="319"/>
      <c r="G3" s="319"/>
    </row>
    <row r="4" spans="1:10" ht="15.75" customHeight="1" x14ac:dyDescent="0.25">
      <c r="A4" s="43"/>
      <c r="C4" s="43"/>
      <c r="D4" s="109"/>
      <c r="E4" s="109"/>
      <c r="F4" s="110"/>
      <c r="G4" s="111"/>
    </row>
    <row r="5" spans="1:10" ht="15.75" customHeight="1" x14ac:dyDescent="0.25">
      <c r="A5" s="43"/>
      <c r="C5" s="73" t="s">
        <v>263</v>
      </c>
      <c r="D5" s="28" t="s">
        <v>264</v>
      </c>
      <c r="E5" s="28" t="s">
        <v>265</v>
      </c>
      <c r="F5" s="112" t="s">
        <v>266</v>
      </c>
      <c r="G5" s="28" t="s">
        <v>267</v>
      </c>
    </row>
    <row r="6" spans="1:10" x14ac:dyDescent="0.25">
      <c r="A6" s="43"/>
      <c r="C6" s="71">
        <v>2009</v>
      </c>
      <c r="D6" s="113">
        <v>104918</v>
      </c>
      <c r="E6" s="113">
        <v>162906</v>
      </c>
      <c r="F6" s="113">
        <v>60472</v>
      </c>
      <c r="G6" s="113">
        <v>77165</v>
      </c>
      <c r="I6" s="103"/>
      <c r="J6" s="103"/>
    </row>
    <row r="7" spans="1:10" x14ac:dyDescent="0.25">
      <c r="A7" s="43"/>
      <c r="C7" s="71">
        <v>2010</v>
      </c>
      <c r="D7" s="113">
        <v>108861</v>
      </c>
      <c r="E7" s="113">
        <v>164745</v>
      </c>
      <c r="F7" s="113">
        <v>66126</v>
      </c>
      <c r="G7" s="113">
        <v>78511</v>
      </c>
      <c r="I7" s="103"/>
      <c r="J7" s="103"/>
    </row>
    <row r="8" spans="1:10" x14ac:dyDescent="0.25">
      <c r="A8" s="43"/>
      <c r="C8" s="71">
        <v>2011</v>
      </c>
      <c r="D8" s="113">
        <v>113909</v>
      </c>
      <c r="E8" s="113">
        <v>169451</v>
      </c>
      <c r="F8" s="113">
        <v>72408</v>
      </c>
      <c r="G8" s="113">
        <v>79650</v>
      </c>
      <c r="I8" s="103"/>
      <c r="J8" s="103"/>
    </row>
    <row r="9" spans="1:10" x14ac:dyDescent="0.25">
      <c r="A9" s="43"/>
      <c r="C9" s="71">
        <v>2012</v>
      </c>
      <c r="D9" s="113">
        <v>116744</v>
      </c>
      <c r="E9" s="113">
        <v>171710</v>
      </c>
      <c r="F9" s="113">
        <v>78089</v>
      </c>
      <c r="G9" s="113">
        <v>80563</v>
      </c>
      <c r="I9" s="103"/>
      <c r="J9" s="103"/>
    </row>
    <row r="10" spans="1:10" x14ac:dyDescent="0.25">
      <c r="A10" s="43"/>
      <c r="C10" s="71">
        <v>2013</v>
      </c>
      <c r="D10" s="113">
        <v>117681</v>
      </c>
      <c r="E10" s="113">
        <v>174238</v>
      </c>
      <c r="F10" s="113">
        <v>83645</v>
      </c>
      <c r="G10" s="113">
        <v>80409</v>
      </c>
      <c r="I10" s="103"/>
      <c r="J10" s="103"/>
    </row>
    <row r="11" spans="1:10" x14ac:dyDescent="0.25">
      <c r="A11" s="43"/>
      <c r="C11" s="71">
        <v>2014</v>
      </c>
      <c r="D11" s="113">
        <v>122660</v>
      </c>
      <c r="E11" s="113">
        <v>179419</v>
      </c>
      <c r="F11" s="113">
        <v>90814</v>
      </c>
      <c r="G11" s="113">
        <v>81455</v>
      </c>
      <c r="I11" s="103"/>
      <c r="J11" s="103"/>
    </row>
    <row r="12" spans="1:10" x14ac:dyDescent="0.25">
      <c r="A12" s="43"/>
      <c r="C12" s="71">
        <v>2015</v>
      </c>
      <c r="D12" s="113">
        <v>124069</v>
      </c>
      <c r="E12" s="113">
        <v>182176</v>
      </c>
      <c r="F12" s="113">
        <v>97773</v>
      </c>
      <c r="G12" s="113">
        <v>82031</v>
      </c>
      <c r="I12" s="103"/>
      <c r="J12" s="103"/>
    </row>
    <row r="13" spans="1:10" x14ac:dyDescent="0.25">
      <c r="A13" s="43"/>
      <c r="C13" s="71">
        <v>2016</v>
      </c>
      <c r="D13" s="113">
        <v>109413</v>
      </c>
      <c r="E13" s="113">
        <v>185018</v>
      </c>
      <c r="F13" s="113">
        <v>102500</v>
      </c>
      <c r="G13" s="113">
        <v>82897</v>
      </c>
      <c r="I13" s="103"/>
      <c r="J13" s="103"/>
    </row>
    <row r="14" spans="1:10" x14ac:dyDescent="0.25">
      <c r="A14" s="43"/>
      <c r="C14" s="71">
        <v>2017</v>
      </c>
      <c r="D14" s="113">
        <v>96737</v>
      </c>
      <c r="E14" s="113">
        <v>189194</v>
      </c>
      <c r="F14" s="113">
        <v>108888</v>
      </c>
      <c r="G14" s="113">
        <v>83372</v>
      </c>
      <c r="I14" s="103"/>
      <c r="J14" s="103"/>
    </row>
    <row r="15" spans="1:10" x14ac:dyDescent="0.25">
      <c r="A15" s="43"/>
      <c r="C15" s="71">
        <v>2018</v>
      </c>
      <c r="D15" s="103">
        <v>93161</v>
      </c>
      <c r="E15" s="103">
        <v>192102</v>
      </c>
      <c r="F15" s="103">
        <v>114705</v>
      </c>
      <c r="G15" s="103">
        <v>82778</v>
      </c>
      <c r="I15" s="103"/>
      <c r="J15" s="103"/>
    </row>
    <row r="16" spans="1:10" x14ac:dyDescent="0.25">
      <c r="A16" s="43"/>
      <c r="C16" s="71"/>
      <c r="D16" s="113"/>
      <c r="E16" s="113"/>
      <c r="F16" s="113"/>
      <c r="G16" s="113"/>
    </row>
    <row r="17" spans="1:7" x14ac:dyDescent="0.25">
      <c r="A17" s="43"/>
      <c r="C17" s="71"/>
      <c r="D17" s="113"/>
      <c r="E17" s="113"/>
      <c r="F17" s="113"/>
      <c r="G17" s="113"/>
    </row>
    <row r="18" spans="1:7" x14ac:dyDescent="0.25">
      <c r="A18" s="43"/>
      <c r="C18" s="71"/>
      <c r="D18" s="113"/>
      <c r="E18" s="113"/>
      <c r="F18" s="113"/>
      <c r="G18" s="113"/>
    </row>
    <row r="19" spans="1:7" x14ac:dyDescent="0.25">
      <c r="A19" s="43"/>
      <c r="C19" s="71"/>
      <c r="D19" s="113"/>
      <c r="E19" s="113"/>
      <c r="F19" s="113"/>
      <c r="G19" s="113"/>
    </row>
    <row r="20" spans="1:7" x14ac:dyDescent="0.25">
      <c r="A20" s="43"/>
      <c r="C20" s="71"/>
      <c r="D20" s="113"/>
      <c r="E20" s="113"/>
      <c r="F20" s="113"/>
      <c r="G20" s="113"/>
    </row>
    <row r="21" spans="1:7" x14ac:dyDescent="0.25">
      <c r="A21" s="43"/>
      <c r="C21" s="71"/>
      <c r="D21" s="113"/>
      <c r="E21" s="113"/>
      <c r="F21" s="113"/>
      <c r="G21" s="113"/>
    </row>
    <row r="22" spans="1:7" x14ac:dyDescent="0.25">
      <c r="A22" s="43"/>
      <c r="C22" s="71"/>
      <c r="D22" s="113"/>
      <c r="E22" s="113"/>
      <c r="F22" s="113"/>
      <c r="G22" s="113"/>
    </row>
    <row r="23" spans="1:7" x14ac:dyDescent="0.25">
      <c r="A23" s="43"/>
      <c r="C23" s="71"/>
      <c r="D23" s="113"/>
      <c r="E23" s="113"/>
      <c r="F23" s="113"/>
      <c r="G23" s="113"/>
    </row>
    <row r="24" spans="1:7" x14ac:dyDescent="0.25">
      <c r="A24" s="43"/>
      <c r="C24" s="71"/>
      <c r="D24" s="113"/>
      <c r="E24" s="113"/>
      <c r="F24" s="113"/>
      <c r="G24" s="113"/>
    </row>
    <row r="25" spans="1:7" x14ac:dyDescent="0.25">
      <c r="A25" s="43"/>
      <c r="C25" s="71"/>
      <c r="D25" s="113"/>
      <c r="E25" s="113"/>
      <c r="F25" s="113"/>
      <c r="G25" s="113"/>
    </row>
    <row r="26" spans="1:7" x14ac:dyDescent="0.25">
      <c r="A26" s="43"/>
      <c r="C26" s="43"/>
      <c r="D26" s="113"/>
      <c r="E26" s="113"/>
      <c r="F26" s="113"/>
      <c r="G26" s="113"/>
    </row>
    <row r="27" spans="1:7" x14ac:dyDescent="0.25">
      <c r="A27" s="43"/>
      <c r="C27" s="43"/>
      <c r="D27" s="113"/>
      <c r="E27" s="113"/>
      <c r="F27" s="113"/>
      <c r="G27" s="113"/>
    </row>
    <row r="28" spans="1:7" x14ac:dyDescent="0.25">
      <c r="A28" s="324" t="s">
        <v>157</v>
      </c>
      <c r="B28" s="324"/>
      <c r="C28" s="324"/>
      <c r="D28" s="324"/>
      <c r="E28" s="324"/>
      <c r="F28" s="324"/>
      <c r="G28" s="324"/>
    </row>
    <row r="29" spans="1:7" x14ac:dyDescent="0.25">
      <c r="A29" s="114"/>
    </row>
    <row r="30" spans="1:7" ht="15.75" customHeight="1" x14ac:dyDescent="0.25">
      <c r="A30" s="328" t="s">
        <v>268</v>
      </c>
      <c r="B30" s="328"/>
      <c r="C30" s="328"/>
      <c r="D30" s="328"/>
      <c r="E30" s="328"/>
      <c r="F30" s="328"/>
      <c r="G30" s="328"/>
    </row>
    <row r="31" spans="1:7" ht="15.75" customHeight="1" x14ac:dyDescent="0.25">
      <c r="A31" s="328"/>
      <c r="B31" s="328"/>
      <c r="C31" s="328"/>
      <c r="D31" s="328"/>
      <c r="E31" s="328"/>
      <c r="F31" s="328"/>
      <c r="G31" s="328"/>
    </row>
    <row r="32" spans="1:7" ht="15.75" customHeight="1" x14ac:dyDescent="0.25">
      <c r="A32" s="115"/>
    </row>
    <row r="33" spans="1:7" ht="15.75" customHeight="1" x14ac:dyDescent="0.25">
      <c r="A33" s="328" t="s">
        <v>269</v>
      </c>
      <c r="B33" s="328"/>
      <c r="C33" s="328"/>
      <c r="D33" s="328"/>
      <c r="E33" s="328"/>
      <c r="F33" s="328"/>
      <c r="G33" s="328"/>
    </row>
    <row r="34" spans="1:7" ht="15.75" customHeight="1" x14ac:dyDescent="0.25">
      <c r="A34" s="328"/>
      <c r="B34" s="328"/>
      <c r="C34" s="328"/>
      <c r="D34" s="328"/>
      <c r="E34" s="328"/>
      <c r="F34" s="328"/>
      <c r="G34" s="328"/>
    </row>
    <row r="35" spans="1:7" x14ac:dyDescent="0.25">
      <c r="A35" s="115"/>
      <c r="B35" s="115"/>
      <c r="C35" s="115"/>
      <c r="D35" s="115"/>
      <c r="E35" s="115"/>
      <c r="F35" s="115"/>
      <c r="G35" s="115"/>
    </row>
    <row r="36" spans="1:7" x14ac:dyDescent="0.25">
      <c r="A36" s="116"/>
    </row>
    <row r="37" spans="1:7" x14ac:dyDescent="0.25">
      <c r="A37" s="116"/>
    </row>
    <row r="38" spans="1:7" x14ac:dyDescent="0.25">
      <c r="A38" s="116"/>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A288-A179-4E62-A431-2CDE61798C76}">
  <sheetPr>
    <pageSetUpPr fitToPage="1"/>
  </sheetPr>
  <dimension ref="A1:Q44"/>
  <sheetViews>
    <sheetView zoomScaleNormal="100" workbookViewId="0">
      <selection sqref="A1:J1"/>
    </sheetView>
  </sheetViews>
  <sheetFormatPr defaultRowHeight="15.75" x14ac:dyDescent="0.25"/>
  <cols>
    <col min="1" max="1" width="10.625" customWidth="1"/>
    <col min="2" max="2" width="16" bestFit="1" customWidth="1"/>
    <col min="3" max="3" width="43.625" customWidth="1"/>
    <col min="4" max="4" width="18.625" customWidth="1"/>
    <col min="5" max="5" width="7.5" customWidth="1"/>
    <col min="6" max="6" width="11.125" bestFit="1" customWidth="1"/>
    <col min="7" max="7" width="8.625" customWidth="1"/>
    <col min="8" max="8" width="8.875" bestFit="1" customWidth="1"/>
    <col min="9" max="10" width="7.5" customWidth="1"/>
    <col min="12" max="12" width="11.375" bestFit="1" customWidth="1"/>
  </cols>
  <sheetData>
    <row r="1" spans="1:13" s="1" customFormat="1" ht="26.25" x14ac:dyDescent="0.4">
      <c r="A1" s="318" t="s">
        <v>270</v>
      </c>
      <c r="B1" s="318"/>
      <c r="C1" s="318"/>
      <c r="D1" s="318"/>
      <c r="E1" s="318"/>
      <c r="F1" s="318"/>
      <c r="G1" s="318"/>
      <c r="H1" s="318"/>
      <c r="I1" s="318"/>
      <c r="J1" s="318"/>
    </row>
    <row r="2" spans="1:13" ht="4.5" customHeight="1" x14ac:dyDescent="0.25">
      <c r="A2" s="2"/>
      <c r="B2" s="2"/>
      <c r="C2" s="2"/>
      <c r="D2" s="2"/>
    </row>
    <row r="3" spans="1:13" ht="18.75" x14ac:dyDescent="0.3">
      <c r="A3" s="319" t="s">
        <v>271</v>
      </c>
      <c r="B3" s="319"/>
      <c r="C3" s="319"/>
      <c r="D3" s="319"/>
      <c r="E3" s="319"/>
      <c r="F3" s="319"/>
      <c r="G3" s="319"/>
      <c r="H3" s="319"/>
      <c r="I3" s="319"/>
      <c r="J3" s="319"/>
    </row>
    <row r="5" spans="1:13" x14ac:dyDescent="0.25">
      <c r="F5" s="73" t="s">
        <v>119</v>
      </c>
      <c r="G5" s="28" t="s">
        <v>272</v>
      </c>
      <c r="H5" s="28" t="s">
        <v>273</v>
      </c>
      <c r="I5" s="28" t="s">
        <v>106</v>
      </c>
      <c r="J5" s="28" t="s">
        <v>274</v>
      </c>
      <c r="K5" s="4"/>
      <c r="L5" s="4"/>
      <c r="M5" s="71"/>
    </row>
    <row r="6" spans="1:13" x14ac:dyDescent="0.25">
      <c r="F6" s="71" t="s">
        <v>122</v>
      </c>
      <c r="G6" s="74">
        <v>541.37300000000005</v>
      </c>
      <c r="H6" s="74">
        <v>170.38399999999999</v>
      </c>
      <c r="I6" s="74">
        <v>2.4299999999999997</v>
      </c>
      <c r="J6" s="74">
        <v>-3.59</v>
      </c>
      <c r="K6" s="117"/>
      <c r="L6" s="117"/>
      <c r="M6" s="71"/>
    </row>
    <row r="7" spans="1:13" x14ac:dyDescent="0.25">
      <c r="F7" s="71" t="s">
        <v>123</v>
      </c>
      <c r="G7" s="74">
        <v>678.31700000000001</v>
      </c>
      <c r="H7" s="74">
        <v>169.16</v>
      </c>
      <c r="I7" s="74">
        <v>2.9380000000000002</v>
      </c>
      <c r="J7" s="74">
        <v>-3.64</v>
      </c>
      <c r="K7" s="117"/>
      <c r="L7" s="117"/>
      <c r="M7" s="71"/>
    </row>
    <row r="8" spans="1:13" x14ac:dyDescent="0.25">
      <c r="F8" s="71" t="s">
        <v>124</v>
      </c>
      <c r="G8" s="74">
        <v>662.97</v>
      </c>
      <c r="H8" s="74">
        <v>350.52499999999998</v>
      </c>
      <c r="I8" s="74">
        <v>3.145</v>
      </c>
      <c r="J8" s="74">
        <v>-4.2430000000000003</v>
      </c>
      <c r="K8" s="117"/>
      <c r="L8" s="117"/>
      <c r="M8" s="71"/>
    </row>
    <row r="9" spans="1:13" x14ac:dyDescent="0.25">
      <c r="F9" s="71" t="s">
        <v>125</v>
      </c>
      <c r="G9" s="74">
        <v>676.38300000000004</v>
      </c>
      <c r="H9" s="74">
        <v>451.47399999999999</v>
      </c>
      <c r="I9" s="74">
        <v>3.4379999999999997</v>
      </c>
      <c r="J9" s="74">
        <v>-5.383</v>
      </c>
      <c r="K9" s="117"/>
      <c r="L9" s="117"/>
      <c r="M9" s="71"/>
    </row>
    <row r="10" spans="1:13" x14ac:dyDescent="0.25">
      <c r="F10" s="71" t="s">
        <v>126</v>
      </c>
      <c r="G10" s="74">
        <v>711.726</v>
      </c>
      <c r="H10" s="74">
        <v>439.65100000000001</v>
      </c>
      <c r="I10" s="74">
        <v>4.7079999999999993</v>
      </c>
      <c r="J10" s="74">
        <v>-5.0999999999999996</v>
      </c>
      <c r="K10" s="117"/>
      <c r="L10" s="117"/>
      <c r="M10" s="71"/>
    </row>
    <row r="11" spans="1:13" x14ac:dyDescent="0.25">
      <c r="F11" s="71" t="s">
        <v>127</v>
      </c>
      <c r="G11" s="74">
        <v>775.86400000000003</v>
      </c>
      <c r="H11" s="74">
        <v>518.11800000000005</v>
      </c>
      <c r="I11" s="74">
        <v>5.1879999999999997</v>
      </c>
      <c r="J11" s="74">
        <v>-5.859</v>
      </c>
      <c r="K11" s="117"/>
      <c r="L11" s="117"/>
      <c r="M11" s="71"/>
    </row>
    <row r="12" spans="1:13" x14ac:dyDescent="0.25">
      <c r="F12" s="71" t="s">
        <v>128</v>
      </c>
      <c r="G12" s="74">
        <v>785.53599999999994</v>
      </c>
      <c r="H12" s="74">
        <v>563.26300000000003</v>
      </c>
      <c r="I12" s="74">
        <v>6.1420000000000003</v>
      </c>
      <c r="J12" s="74">
        <v>-6.0609999999999999</v>
      </c>
      <c r="K12" s="117"/>
      <c r="L12" s="117"/>
      <c r="M12" s="71"/>
    </row>
    <row r="13" spans="1:13" x14ac:dyDescent="0.25">
      <c r="F13" s="71" t="s">
        <v>129</v>
      </c>
      <c r="G13" s="74">
        <v>872.65700000000004</v>
      </c>
      <c r="H13" s="74">
        <v>504.92</v>
      </c>
      <c r="I13" s="74">
        <v>5.3999999999999995</v>
      </c>
      <c r="J13" s="74">
        <v>-6.1820000000000004</v>
      </c>
      <c r="K13" s="117"/>
      <c r="L13" s="117"/>
      <c r="M13" s="71"/>
    </row>
    <row r="14" spans="1:13" x14ac:dyDescent="0.25">
      <c r="F14" s="71" t="s">
        <v>130</v>
      </c>
      <c r="G14" s="74">
        <v>817.82500000000005</v>
      </c>
      <c r="H14" s="74">
        <v>471.072</v>
      </c>
      <c r="I14" s="74">
        <v>3.476</v>
      </c>
      <c r="J14" s="74">
        <v>-5.7039999999999997</v>
      </c>
      <c r="K14" s="117"/>
      <c r="L14" s="117"/>
      <c r="M14" s="71"/>
    </row>
    <row r="15" spans="1:13" x14ac:dyDescent="0.25">
      <c r="F15" s="71" t="s">
        <v>131</v>
      </c>
      <c r="G15" s="74">
        <v>783.12400000000002</v>
      </c>
      <c r="H15" s="74">
        <v>443.96899999999999</v>
      </c>
      <c r="I15" s="74">
        <v>3.4289999999999998</v>
      </c>
      <c r="J15" s="74">
        <v>-5.3719999999999999</v>
      </c>
      <c r="K15" s="117"/>
      <c r="L15" s="117"/>
      <c r="M15" s="71"/>
    </row>
    <row r="16" spans="1:13" x14ac:dyDescent="0.25">
      <c r="F16" s="71" t="s">
        <v>132</v>
      </c>
      <c r="G16" s="74">
        <v>890.62300000000005</v>
      </c>
      <c r="H16" s="74">
        <v>441.55799999999999</v>
      </c>
      <c r="I16" s="74">
        <v>4.3179999999999996</v>
      </c>
      <c r="J16" s="74">
        <v>-6.4779999999999998</v>
      </c>
      <c r="K16" s="117"/>
      <c r="L16" s="117"/>
      <c r="M16" s="71"/>
    </row>
    <row r="17" spans="1:17" x14ac:dyDescent="0.25">
      <c r="F17" s="71" t="s">
        <v>133</v>
      </c>
      <c r="G17" s="74">
        <v>854.62800000000004</v>
      </c>
      <c r="H17" s="74">
        <v>454.40100000000001</v>
      </c>
      <c r="I17" s="74">
        <v>3.226</v>
      </c>
      <c r="J17" s="74">
        <v>-5.9829999999999997</v>
      </c>
      <c r="K17" s="117"/>
      <c r="L17" s="117"/>
      <c r="M17" s="71"/>
    </row>
    <row r="18" spans="1:17" x14ac:dyDescent="0.25">
      <c r="F18" s="71" t="s">
        <v>134</v>
      </c>
      <c r="G18" s="74">
        <v>835.279</v>
      </c>
      <c r="H18" s="74">
        <v>448.13600000000002</v>
      </c>
      <c r="I18" s="74">
        <v>1.4770000000000001</v>
      </c>
      <c r="J18" s="74">
        <v>-5.6630000000000003</v>
      </c>
      <c r="K18" s="117"/>
      <c r="L18" s="117"/>
      <c r="M18" s="71"/>
    </row>
    <row r="19" spans="1:17" x14ac:dyDescent="0.25">
      <c r="F19" s="71" t="s">
        <v>135</v>
      </c>
      <c r="G19" s="74">
        <v>861.97900000000004</v>
      </c>
      <c r="H19" s="74">
        <v>403.666</v>
      </c>
      <c r="I19" s="74">
        <v>2.427</v>
      </c>
      <c r="J19" s="74">
        <v>-6.2519999999999998</v>
      </c>
      <c r="K19" s="117"/>
      <c r="L19" s="117"/>
      <c r="M19" s="71"/>
    </row>
    <row r="20" spans="1:17" x14ac:dyDescent="0.25">
      <c r="F20" s="71" t="s">
        <v>136</v>
      </c>
      <c r="G20" s="74">
        <v>907.19399999999996</v>
      </c>
      <c r="H20" s="74">
        <v>399.37900000000002</v>
      </c>
      <c r="I20" s="74">
        <v>3.556</v>
      </c>
      <c r="J20" s="74">
        <v>-5.2229999999999999</v>
      </c>
      <c r="K20" s="117"/>
      <c r="L20" s="117"/>
      <c r="M20" s="71"/>
    </row>
    <row r="21" spans="1:17" x14ac:dyDescent="0.25">
      <c r="F21" s="71" t="s">
        <v>137</v>
      </c>
      <c r="G21" s="74">
        <v>863.12800000000004</v>
      </c>
      <c r="H21" s="74">
        <v>370.26499999999999</v>
      </c>
      <c r="I21" s="74">
        <v>2.5499999999999998</v>
      </c>
      <c r="J21" s="74">
        <v>-5.407</v>
      </c>
      <c r="K21" s="117"/>
      <c r="L21" s="117"/>
      <c r="M21" s="71"/>
    </row>
    <row r="22" spans="1:17" x14ac:dyDescent="0.25">
      <c r="F22" s="71" t="s">
        <v>138</v>
      </c>
      <c r="G22" s="74">
        <v>788.44399999999996</v>
      </c>
      <c r="H22" s="74">
        <v>364.596</v>
      </c>
      <c r="I22" s="74">
        <v>1.9690000000000001</v>
      </c>
      <c r="J22" s="74">
        <v>-5.0759999999999996</v>
      </c>
      <c r="K22" s="117"/>
      <c r="L22" s="117"/>
      <c r="M22" s="71"/>
    </row>
    <row r="23" spans="1:17" x14ac:dyDescent="0.25">
      <c r="F23" s="71" t="s">
        <v>139</v>
      </c>
      <c r="G23" s="74">
        <v>906.92399999999998</v>
      </c>
      <c r="H23" s="74">
        <v>344.49</v>
      </c>
      <c r="I23" s="74">
        <v>3.9569999999999999</v>
      </c>
      <c r="J23" s="74">
        <v>-5.32</v>
      </c>
      <c r="K23" s="117"/>
      <c r="L23" s="117"/>
      <c r="M23" s="118"/>
    </row>
    <row r="24" spans="1:17" x14ac:dyDescent="0.25">
      <c r="F24" s="71" t="s">
        <v>140</v>
      </c>
      <c r="G24" s="74">
        <v>821.71799999999996</v>
      </c>
      <c r="H24" s="74">
        <v>285.21600000000001</v>
      </c>
      <c r="I24" s="74">
        <v>2.4039999999999999</v>
      </c>
      <c r="J24" s="74">
        <v>-5.077</v>
      </c>
      <c r="K24" s="117"/>
      <c r="L24" s="117"/>
      <c r="M24" s="117"/>
    </row>
    <row r="25" spans="1:17" x14ac:dyDescent="0.25">
      <c r="F25" s="71" t="s">
        <v>141</v>
      </c>
      <c r="G25" s="74">
        <v>761.72445975000016</v>
      </c>
      <c r="H25" s="74">
        <v>231.14406855999999</v>
      </c>
      <c r="I25" s="74">
        <v>1.5</v>
      </c>
      <c r="J25" s="74">
        <v>-4.3447617599999999</v>
      </c>
      <c r="K25" s="117"/>
      <c r="L25" s="117"/>
      <c r="M25" s="117"/>
    </row>
    <row r="26" spans="1:17" x14ac:dyDescent="0.25">
      <c r="F26" s="71"/>
      <c r="L26" s="117"/>
    </row>
    <row r="27" spans="1:17" x14ac:dyDescent="0.25">
      <c r="L27" s="117"/>
    </row>
    <row r="28" spans="1:17" x14ac:dyDescent="0.25">
      <c r="A28" s="324" t="s">
        <v>275</v>
      </c>
      <c r="B28" s="324"/>
      <c r="C28" s="5"/>
      <c r="D28" s="324" t="s">
        <v>276</v>
      </c>
      <c r="E28" s="324"/>
      <c r="F28" s="324"/>
      <c r="G28" s="324"/>
      <c r="H28" s="324"/>
      <c r="I28" s="324"/>
      <c r="J28" s="324"/>
    </row>
    <row r="29" spans="1:17" x14ac:dyDescent="0.25">
      <c r="A29" s="119"/>
      <c r="B29" s="5"/>
      <c r="C29" s="5"/>
      <c r="P29" s="44"/>
      <c r="Q29" s="97"/>
    </row>
    <row r="30" spans="1:17" ht="15.75" customHeight="1" x14ac:dyDescent="0.25">
      <c r="A30" s="5" t="s">
        <v>277</v>
      </c>
      <c r="B30" s="4" t="s">
        <v>278</v>
      </c>
      <c r="D30" s="320" t="s">
        <v>279</v>
      </c>
      <c r="E30" s="320"/>
      <c r="F30" s="320"/>
      <c r="G30" s="320"/>
      <c r="H30" s="320"/>
      <c r="I30" s="320"/>
      <c r="J30" s="320"/>
      <c r="P30" s="44"/>
      <c r="Q30" s="97"/>
    </row>
    <row r="31" spans="1:17" ht="15.75" customHeight="1" x14ac:dyDescent="0.25">
      <c r="A31" s="71" t="s">
        <v>272</v>
      </c>
      <c r="B31" s="120">
        <v>5.8999999999999997E-2</v>
      </c>
      <c r="C31" s="119"/>
      <c r="D31" s="320"/>
      <c r="E31" s="320"/>
      <c r="F31" s="320"/>
      <c r="G31" s="320"/>
      <c r="H31" s="320"/>
      <c r="I31" s="320"/>
      <c r="J31" s="320"/>
      <c r="P31" s="44"/>
      <c r="Q31" s="97"/>
    </row>
    <row r="32" spans="1:17" x14ac:dyDescent="0.25">
      <c r="A32" s="71" t="s">
        <v>280</v>
      </c>
      <c r="B32" s="120">
        <v>0.05</v>
      </c>
      <c r="C32" s="121"/>
      <c r="D32" s="320"/>
      <c r="E32" s="320"/>
      <c r="F32" s="320"/>
      <c r="G32" s="320"/>
      <c r="H32" s="320"/>
      <c r="I32" s="320"/>
      <c r="J32" s="320"/>
      <c r="P32" s="44"/>
      <c r="Q32" s="97"/>
    </row>
    <row r="33" spans="1:17" x14ac:dyDescent="0.25">
      <c r="A33" s="71" t="s">
        <v>281</v>
      </c>
      <c r="B33" s="120">
        <v>0.05</v>
      </c>
      <c r="C33" s="121"/>
      <c r="P33" s="44"/>
      <c r="Q33" s="97"/>
    </row>
    <row r="34" spans="1:17" ht="15.75" customHeight="1" x14ac:dyDescent="0.25">
      <c r="A34" s="71" t="s">
        <v>282</v>
      </c>
      <c r="B34" s="120">
        <v>0.05</v>
      </c>
      <c r="C34" s="121"/>
      <c r="D34" s="324" t="s">
        <v>283</v>
      </c>
      <c r="E34" s="324"/>
      <c r="F34" s="324"/>
      <c r="G34" s="324"/>
      <c r="H34" s="324"/>
      <c r="I34" s="324"/>
      <c r="J34" s="324"/>
      <c r="P34" s="44"/>
      <c r="Q34" s="97"/>
    </row>
    <row r="35" spans="1:17" x14ac:dyDescent="0.25">
      <c r="A35" s="71" t="s">
        <v>106</v>
      </c>
      <c r="B35" s="120">
        <v>0.05</v>
      </c>
      <c r="C35" s="121"/>
      <c r="D35" s="5"/>
      <c r="E35" s="5"/>
      <c r="F35" s="5"/>
      <c r="G35" s="5"/>
      <c r="P35" s="44"/>
      <c r="Q35" s="97"/>
    </row>
    <row r="36" spans="1:17" ht="15.75" customHeight="1" x14ac:dyDescent="0.25">
      <c r="A36" s="71"/>
      <c r="B36" s="122"/>
      <c r="C36" s="29"/>
      <c r="D36" s="320" t="s">
        <v>284</v>
      </c>
      <c r="E36" s="320"/>
      <c r="F36" s="320"/>
      <c r="G36" s="320"/>
      <c r="H36" s="320"/>
      <c r="I36" s="320"/>
      <c r="J36" s="320"/>
      <c r="P36" s="44"/>
      <c r="Q36" s="97"/>
    </row>
    <row r="37" spans="1:17" ht="15.75" customHeight="1" x14ac:dyDescent="0.25">
      <c r="A37" s="320" t="s">
        <v>285</v>
      </c>
      <c r="B37" s="320"/>
      <c r="C37" s="320"/>
      <c r="D37" s="320"/>
      <c r="E37" s="320"/>
      <c r="F37" s="320"/>
      <c r="G37" s="320"/>
      <c r="H37" s="320"/>
      <c r="I37" s="320"/>
      <c r="J37" s="320"/>
      <c r="P37" s="44"/>
      <c r="Q37" s="97"/>
    </row>
    <row r="38" spans="1:17" x14ac:dyDescent="0.25">
      <c r="A38" s="320"/>
      <c r="B38" s="320"/>
      <c r="C38" s="320"/>
      <c r="D38" s="320"/>
      <c r="E38" s="320"/>
      <c r="F38" s="320"/>
      <c r="G38" s="320"/>
      <c r="H38" s="320"/>
      <c r="I38" s="320"/>
      <c r="J38" s="320"/>
      <c r="P38" s="44"/>
      <c r="Q38" s="97"/>
    </row>
    <row r="39" spans="1:17" x14ac:dyDescent="0.25">
      <c r="A39" s="29"/>
      <c r="B39" s="29"/>
      <c r="C39" s="29"/>
      <c r="P39" s="44"/>
      <c r="Q39" s="97"/>
    </row>
    <row r="40" spans="1:17" x14ac:dyDescent="0.25">
      <c r="A40" s="40"/>
      <c r="B40" s="123"/>
      <c r="P40" s="44"/>
      <c r="Q40" s="97"/>
    </row>
    <row r="41" spans="1:17" x14ac:dyDescent="0.25">
      <c r="A41" s="40"/>
      <c r="B41" s="40"/>
      <c r="D41" s="5"/>
      <c r="E41" s="5"/>
      <c r="F41" s="5"/>
      <c r="G41" s="5"/>
      <c r="H41" s="5"/>
      <c r="I41" s="5"/>
      <c r="P41" s="44"/>
      <c r="Q41" s="97"/>
    </row>
    <row r="42" spans="1:17" ht="15.75" customHeight="1" x14ac:dyDescent="0.25">
      <c r="D42" s="29"/>
      <c r="E42" s="29"/>
      <c r="F42" s="29"/>
      <c r="G42" s="29"/>
      <c r="H42" s="29"/>
      <c r="I42" s="29"/>
      <c r="P42" s="44"/>
      <c r="Q42" s="97"/>
    </row>
    <row r="43" spans="1:17" x14ac:dyDescent="0.25">
      <c r="D43" s="29"/>
      <c r="E43" s="29"/>
      <c r="F43" s="29"/>
      <c r="G43" s="29"/>
      <c r="H43" s="29"/>
      <c r="I43" s="29"/>
      <c r="P43" s="44"/>
      <c r="Q43" s="97"/>
    </row>
    <row r="44" spans="1:17" x14ac:dyDescent="0.25">
      <c r="P44" s="44"/>
    </row>
  </sheetData>
  <mergeCells count="8">
    <mergeCell ref="D36:J38"/>
    <mergeCell ref="A37:C38"/>
    <mergeCell ref="A1:J1"/>
    <mergeCell ref="A3:J3"/>
    <mergeCell ref="A28:B28"/>
    <mergeCell ref="D28:J28"/>
    <mergeCell ref="D30:J32"/>
    <mergeCell ref="D34:J34"/>
  </mergeCells>
  <pageMargins left="0.45" right="0.45" top="0.5" bottom="0.5" header="0.3" footer="0.3"/>
  <pageSetup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D88A-1E8D-4414-8136-8E33C46DD1EC}">
  <sheetPr>
    <pageSetUpPr fitToPage="1"/>
  </sheetPr>
  <dimension ref="A1:N52"/>
  <sheetViews>
    <sheetView zoomScaleNormal="100" workbookViewId="0">
      <selection sqref="A1:G1"/>
    </sheetView>
  </sheetViews>
  <sheetFormatPr defaultRowHeight="15.75" x14ac:dyDescent="0.25"/>
  <cols>
    <col min="1" max="1" width="80.625" customWidth="1"/>
    <col min="2" max="2" width="7.5" customWidth="1"/>
    <col min="3" max="3" width="11.25" customWidth="1"/>
    <col min="4" max="4" width="10" customWidth="1"/>
    <col min="5" max="5" width="10.625" bestFit="1" customWidth="1"/>
    <col min="6" max="7" width="10" customWidth="1"/>
    <col min="9" max="9" width="11.375" bestFit="1" customWidth="1"/>
  </cols>
  <sheetData>
    <row r="1" spans="1:11" s="1" customFormat="1" ht="26.25" x14ac:dyDescent="0.4">
      <c r="A1" s="318" t="s">
        <v>584</v>
      </c>
      <c r="B1" s="318"/>
      <c r="C1" s="318"/>
      <c r="D1" s="318"/>
      <c r="E1" s="318"/>
      <c r="F1" s="318"/>
      <c r="G1" s="318"/>
    </row>
    <row r="2" spans="1:11" ht="4.5" customHeight="1" x14ac:dyDescent="0.25">
      <c r="A2" s="2"/>
    </row>
    <row r="3" spans="1:11" ht="18.75" x14ac:dyDescent="0.3">
      <c r="A3" s="319" t="s">
        <v>153</v>
      </c>
      <c r="B3" s="319"/>
      <c r="C3" s="319"/>
      <c r="D3" s="319"/>
      <c r="E3" s="319"/>
      <c r="F3" s="319"/>
      <c r="G3" s="319"/>
    </row>
    <row r="5" spans="1:11" x14ac:dyDescent="0.25">
      <c r="C5" s="73" t="s">
        <v>119</v>
      </c>
      <c r="D5" s="28" t="s">
        <v>225</v>
      </c>
      <c r="E5" s="28" t="s">
        <v>224</v>
      </c>
      <c r="F5" s="28" t="s">
        <v>106</v>
      </c>
      <c r="G5" s="28" t="s">
        <v>73</v>
      </c>
      <c r="H5" s="4"/>
      <c r="J5" s="4"/>
    </row>
    <row r="6" spans="1:11" x14ac:dyDescent="0.25">
      <c r="C6" s="71" t="s">
        <v>122</v>
      </c>
      <c r="D6" s="74">
        <v>53.43</v>
      </c>
      <c r="E6" s="74">
        <v>226.04499999999999</v>
      </c>
      <c r="F6" s="74">
        <v>21.08</v>
      </c>
      <c r="G6" s="74">
        <v>300.55499999999995</v>
      </c>
      <c r="H6" s="117"/>
      <c r="I6" s="74"/>
      <c r="J6" s="117"/>
      <c r="K6" s="124"/>
    </row>
    <row r="7" spans="1:11" x14ac:dyDescent="0.25">
      <c r="C7" s="71" t="s">
        <v>123</v>
      </c>
      <c r="D7" s="74">
        <v>50.155694930000003</v>
      </c>
      <c r="E7" s="74">
        <v>247.47922645</v>
      </c>
      <c r="F7" s="74">
        <v>32.973688949999996</v>
      </c>
      <c r="G7" s="74">
        <v>330.60861032999998</v>
      </c>
      <c r="H7" s="117"/>
      <c r="I7" s="74"/>
      <c r="J7" s="117"/>
      <c r="K7" s="124"/>
    </row>
    <row r="8" spans="1:11" x14ac:dyDescent="0.25">
      <c r="C8" s="71" t="s">
        <v>124</v>
      </c>
      <c r="D8" s="74">
        <v>71.153238280000011</v>
      </c>
      <c r="E8" s="74">
        <v>279.18040628000006</v>
      </c>
      <c r="F8" s="74">
        <v>40.434200400000002</v>
      </c>
      <c r="G8" s="74">
        <v>390.76784496000005</v>
      </c>
      <c r="H8" s="117"/>
      <c r="I8" s="74"/>
      <c r="J8" s="117"/>
      <c r="K8" s="124"/>
    </row>
    <row r="9" spans="1:11" x14ac:dyDescent="0.25">
      <c r="C9" s="71" t="s">
        <v>125</v>
      </c>
      <c r="D9" s="74">
        <v>47.898490030000005</v>
      </c>
      <c r="E9" s="74">
        <v>320.33014630999998</v>
      </c>
      <c r="F9" s="74">
        <v>42.471596529999992</v>
      </c>
      <c r="G9" s="74">
        <v>410.70023286999998</v>
      </c>
      <c r="H9" s="117"/>
      <c r="I9" s="74"/>
      <c r="J9" s="117"/>
      <c r="K9" s="124"/>
    </row>
    <row r="10" spans="1:11" x14ac:dyDescent="0.25">
      <c r="C10" s="71" t="s">
        <v>126</v>
      </c>
      <c r="D10" s="74">
        <v>36.944785790000005</v>
      </c>
      <c r="E10" s="74">
        <v>312.05726255000002</v>
      </c>
      <c r="F10" s="74">
        <v>41.368921239999999</v>
      </c>
      <c r="G10" s="74">
        <v>390.37096958000006</v>
      </c>
      <c r="H10" s="117"/>
      <c r="I10" s="74"/>
      <c r="J10" s="117"/>
      <c r="K10" s="124"/>
    </row>
    <row r="11" spans="1:11" x14ac:dyDescent="0.25">
      <c r="C11" s="71" t="s">
        <v>127</v>
      </c>
      <c r="D11" s="74">
        <v>30.989885720000004</v>
      </c>
      <c r="E11" s="74">
        <v>335.61016790000002</v>
      </c>
      <c r="F11" s="74">
        <v>45.889726039999992</v>
      </c>
      <c r="G11" s="74">
        <v>412.48977966000001</v>
      </c>
      <c r="H11" s="117"/>
      <c r="I11" s="74"/>
      <c r="J11" s="117"/>
      <c r="K11" s="124"/>
    </row>
    <row r="12" spans="1:11" x14ac:dyDescent="0.25">
      <c r="C12" s="71" t="s">
        <v>128</v>
      </c>
      <c r="D12" s="74">
        <v>40.655159159999997</v>
      </c>
      <c r="E12" s="74">
        <v>337.28166742999997</v>
      </c>
      <c r="F12" s="74">
        <v>40.292069580000003</v>
      </c>
      <c r="G12" s="74">
        <v>418.22889616999998</v>
      </c>
      <c r="H12" s="117"/>
      <c r="I12" s="74"/>
      <c r="J12" s="117"/>
      <c r="K12" s="124"/>
    </row>
    <row r="13" spans="1:11" x14ac:dyDescent="0.25">
      <c r="C13" s="71" t="s">
        <v>129</v>
      </c>
      <c r="D13" s="74">
        <v>46.228266310000009</v>
      </c>
      <c r="E13" s="74">
        <v>347.85762124999997</v>
      </c>
      <c r="F13" s="74">
        <v>37.449276619999999</v>
      </c>
      <c r="G13" s="74">
        <v>431.53516417999992</v>
      </c>
      <c r="H13" s="117"/>
      <c r="J13" s="117"/>
      <c r="K13" s="124"/>
    </row>
    <row r="14" spans="1:11" x14ac:dyDescent="0.25">
      <c r="C14" s="71" t="s">
        <v>130</v>
      </c>
      <c r="D14" s="74">
        <v>96.370574300000001</v>
      </c>
      <c r="E14" s="74">
        <v>329.98823204999997</v>
      </c>
      <c r="F14" s="74">
        <v>33.16952474</v>
      </c>
      <c r="G14" s="74">
        <v>459.52833108999994</v>
      </c>
      <c r="H14" s="117"/>
      <c r="J14" s="117"/>
      <c r="K14" s="124"/>
    </row>
    <row r="15" spans="1:11" x14ac:dyDescent="0.25">
      <c r="C15" s="71" t="s">
        <v>131</v>
      </c>
      <c r="D15" s="74">
        <v>147.92090756999997</v>
      </c>
      <c r="E15" s="74">
        <v>242.00028573</v>
      </c>
      <c r="F15" s="74">
        <v>38.673119250000006</v>
      </c>
      <c r="G15" s="74">
        <v>428.59431254999998</v>
      </c>
      <c r="H15" s="117"/>
      <c r="J15" s="117"/>
      <c r="K15" s="124"/>
    </row>
    <row r="16" spans="1:11" x14ac:dyDescent="0.25">
      <c r="C16" s="71" t="s">
        <v>132</v>
      </c>
      <c r="D16" s="74">
        <v>67.989202579999997</v>
      </c>
      <c r="E16" s="74">
        <v>342.45723853999999</v>
      </c>
      <c r="F16" s="74">
        <v>47.962103499999998</v>
      </c>
      <c r="G16" s="74">
        <v>458.40854461999999</v>
      </c>
      <c r="H16" s="117"/>
      <c r="J16" s="117"/>
      <c r="K16" s="124"/>
    </row>
    <row r="17" spans="1:14" x14ac:dyDescent="0.25">
      <c r="C17" s="71" t="s">
        <v>133</v>
      </c>
      <c r="D17" s="74">
        <v>73.280761079999991</v>
      </c>
      <c r="E17" s="74">
        <v>332.71850293</v>
      </c>
      <c r="F17" s="74">
        <v>40.94660669000001</v>
      </c>
      <c r="G17" s="74">
        <v>446.9458707</v>
      </c>
      <c r="H17" s="117"/>
      <c r="J17" s="117"/>
      <c r="K17" s="124"/>
    </row>
    <row r="18" spans="1:14" x14ac:dyDescent="0.25">
      <c r="C18" s="71" t="s">
        <v>134</v>
      </c>
      <c r="D18" s="74">
        <v>43.510218710000011</v>
      </c>
      <c r="E18" s="74">
        <v>353.12545080000007</v>
      </c>
      <c r="F18" s="74">
        <v>35.437558010000004</v>
      </c>
      <c r="G18" s="74">
        <v>432.07322752000005</v>
      </c>
      <c r="H18" s="117"/>
      <c r="J18" s="117"/>
      <c r="K18" s="124"/>
    </row>
    <row r="19" spans="1:14" x14ac:dyDescent="0.25">
      <c r="C19" s="71" t="s">
        <v>135</v>
      </c>
      <c r="D19" s="74">
        <v>56.952460311000003</v>
      </c>
      <c r="E19" s="74">
        <v>341.11878116999992</v>
      </c>
      <c r="F19" s="74">
        <v>56.236020710000005</v>
      </c>
      <c r="G19" s="74">
        <v>454.30726219099989</v>
      </c>
      <c r="H19" s="117"/>
      <c r="J19" s="117"/>
      <c r="K19" s="124"/>
    </row>
    <row r="20" spans="1:14" x14ac:dyDescent="0.25">
      <c r="C20" s="71" t="s">
        <v>136</v>
      </c>
      <c r="D20" s="74">
        <v>51.342162830000007</v>
      </c>
      <c r="E20" s="74">
        <v>362.82405426999998</v>
      </c>
      <c r="F20" s="74">
        <v>50.460235119999993</v>
      </c>
      <c r="G20" s="74">
        <v>464.62645221999998</v>
      </c>
      <c r="H20" s="117"/>
      <c r="J20" s="117"/>
      <c r="K20" s="124"/>
    </row>
    <row r="21" spans="1:14" x14ac:dyDescent="0.25">
      <c r="C21" s="71" t="s">
        <v>137</v>
      </c>
      <c r="D21" s="74">
        <v>42.017154250000004</v>
      </c>
      <c r="E21" s="74">
        <v>347.03035349000004</v>
      </c>
      <c r="F21" s="74">
        <v>44.378331700000004</v>
      </c>
      <c r="G21" s="74">
        <v>433.42583944</v>
      </c>
      <c r="H21" s="117"/>
      <c r="J21" s="117"/>
      <c r="K21" s="124"/>
    </row>
    <row r="22" spans="1:14" x14ac:dyDescent="0.25">
      <c r="C22" s="71" t="s">
        <v>138</v>
      </c>
      <c r="D22" s="74">
        <v>33.296739769999995</v>
      </c>
      <c r="E22" s="74">
        <v>363.07218472000005</v>
      </c>
      <c r="F22" s="74">
        <v>54.487881799999997</v>
      </c>
      <c r="G22" s="74">
        <v>450.85680629000001</v>
      </c>
      <c r="H22" s="117"/>
      <c r="J22" s="117"/>
      <c r="K22" s="124"/>
    </row>
    <row r="23" spans="1:14" x14ac:dyDescent="0.25">
      <c r="C23" s="71" t="s">
        <v>139</v>
      </c>
      <c r="D23" s="74">
        <v>27.847087360000003</v>
      </c>
      <c r="E23" s="74">
        <v>347.08088695999999</v>
      </c>
      <c r="F23" s="74">
        <v>69.374597429999994</v>
      </c>
      <c r="G23" s="74">
        <v>444.30257174999997</v>
      </c>
      <c r="H23" s="117"/>
      <c r="J23" s="117"/>
      <c r="K23" s="124"/>
    </row>
    <row r="24" spans="1:14" x14ac:dyDescent="0.25">
      <c r="C24" s="71" t="s">
        <v>140</v>
      </c>
      <c r="D24" s="74">
        <v>42.808510910000003</v>
      </c>
      <c r="E24" s="74">
        <v>361.23022383</v>
      </c>
      <c r="F24" s="74">
        <v>69.539936940000018</v>
      </c>
      <c r="G24" s="74">
        <v>473.57867168000001</v>
      </c>
      <c r="H24" s="117"/>
      <c r="J24" s="117"/>
      <c r="K24" s="124"/>
    </row>
    <row r="25" spans="1:14" x14ac:dyDescent="0.25">
      <c r="C25" s="71" t="s">
        <v>141</v>
      </c>
      <c r="D25" s="74">
        <v>42.071873930000017</v>
      </c>
      <c r="E25" s="74">
        <v>383.19461092000006</v>
      </c>
      <c r="F25" s="74">
        <v>26.517187119999971</v>
      </c>
      <c r="G25" s="74">
        <v>451.78367197000006</v>
      </c>
      <c r="H25" s="117"/>
      <c r="J25" s="117"/>
      <c r="K25" s="124"/>
    </row>
    <row r="27" spans="1:14" x14ac:dyDescent="0.25">
      <c r="A27" s="5"/>
      <c r="B27" s="5"/>
      <c r="C27" s="5"/>
      <c r="D27" s="5"/>
      <c r="E27" s="5"/>
      <c r="F27" s="5"/>
      <c r="G27" s="5"/>
    </row>
    <row r="28" spans="1:14" x14ac:dyDescent="0.25">
      <c r="A28" s="324" t="s">
        <v>157</v>
      </c>
      <c r="B28" s="324"/>
      <c r="C28" s="324"/>
      <c r="D28" s="324"/>
      <c r="E28" s="324"/>
      <c r="F28" s="324"/>
      <c r="G28" s="324"/>
    </row>
    <row r="29" spans="1:14" x14ac:dyDescent="0.25">
      <c r="A29" s="5"/>
      <c r="B29" s="5"/>
      <c r="C29" s="5"/>
      <c r="D29" s="5"/>
      <c r="E29" s="5"/>
      <c r="F29" s="5"/>
      <c r="G29" s="5"/>
    </row>
    <row r="30" spans="1:14" x14ac:dyDescent="0.25">
      <c r="A30" s="320" t="s">
        <v>585</v>
      </c>
      <c r="B30" s="320"/>
      <c r="C30" s="320"/>
      <c r="D30" s="320"/>
      <c r="E30" s="320"/>
      <c r="F30" s="320"/>
      <c r="G30" s="320"/>
    </row>
    <row r="31" spans="1:14" ht="15.75" customHeight="1" x14ac:dyDescent="0.25">
      <c r="A31" s="320"/>
      <c r="B31" s="320"/>
      <c r="C31" s="320"/>
      <c r="D31" s="320"/>
      <c r="E31" s="320"/>
      <c r="F31" s="320"/>
      <c r="G31" s="320"/>
      <c r="M31" s="44"/>
      <c r="N31" s="97"/>
    </row>
    <row r="32" spans="1:14" ht="15.75" customHeight="1" x14ac:dyDescent="0.25">
      <c r="A32" s="72"/>
      <c r="B32" s="72"/>
      <c r="C32" s="72"/>
      <c r="D32" s="72"/>
      <c r="E32" s="72"/>
      <c r="F32" s="72"/>
      <c r="G32" s="72"/>
      <c r="M32" s="44"/>
      <c r="N32" s="97"/>
    </row>
    <row r="33" spans="1:14" ht="15.75" customHeight="1" x14ac:dyDescent="0.25">
      <c r="A33" s="320" t="s">
        <v>586</v>
      </c>
      <c r="B33" s="320"/>
      <c r="C33" s="320"/>
      <c r="D33" s="320"/>
      <c r="E33" s="320"/>
      <c r="F33" s="320"/>
      <c r="G33" s="320"/>
      <c r="M33" s="44"/>
      <c r="N33" s="97"/>
    </row>
    <row r="34" spans="1:14" ht="15.75" customHeight="1" x14ac:dyDescent="0.25">
      <c r="A34" s="320"/>
      <c r="B34" s="320"/>
      <c r="C34" s="320"/>
      <c r="D34" s="320"/>
      <c r="E34" s="320"/>
      <c r="F34" s="320"/>
      <c r="G34" s="320"/>
      <c r="M34" s="44"/>
      <c r="N34" s="97"/>
    </row>
    <row r="35" spans="1:14" x14ac:dyDescent="0.25">
      <c r="M35" s="44"/>
      <c r="N35" s="97"/>
    </row>
    <row r="36" spans="1:14" ht="15.75" customHeight="1" x14ac:dyDescent="0.25">
      <c r="M36" s="44"/>
      <c r="N36" s="97"/>
    </row>
    <row r="37" spans="1:14" x14ac:dyDescent="0.25">
      <c r="M37" s="44"/>
      <c r="N37" s="97"/>
    </row>
    <row r="38" spans="1:14" x14ac:dyDescent="0.25">
      <c r="M38" s="44"/>
      <c r="N38" s="97"/>
    </row>
    <row r="39" spans="1:14" x14ac:dyDescent="0.25">
      <c r="A39" s="72"/>
      <c r="M39" s="44"/>
      <c r="N39" s="97"/>
    </row>
    <row r="40" spans="1:14" x14ac:dyDescent="0.25">
      <c r="A40" s="40"/>
      <c r="M40" s="44"/>
      <c r="N40" s="97"/>
    </row>
    <row r="41" spans="1:14" x14ac:dyDescent="0.25">
      <c r="A41" s="40"/>
      <c r="B41" s="5"/>
      <c r="D41" s="5"/>
      <c r="E41" s="5"/>
      <c r="F41" s="5"/>
      <c r="G41" s="5"/>
      <c r="M41" s="44"/>
      <c r="N41" s="97"/>
    </row>
    <row r="42" spans="1:14" ht="15.75" customHeight="1" x14ac:dyDescent="0.25">
      <c r="A42" s="40"/>
      <c r="B42" s="29"/>
      <c r="C42" s="5"/>
      <c r="D42" s="29"/>
      <c r="E42" s="29"/>
      <c r="F42" s="29"/>
      <c r="G42" s="29"/>
      <c r="M42" s="44"/>
      <c r="N42" s="97"/>
    </row>
    <row r="43" spans="1:14" x14ac:dyDescent="0.25">
      <c r="B43" s="29"/>
      <c r="C43" s="29"/>
      <c r="D43" s="29"/>
      <c r="E43" s="29"/>
      <c r="F43" s="29"/>
      <c r="G43" s="29"/>
      <c r="M43" s="44"/>
      <c r="N43" s="97"/>
    </row>
    <row r="44" spans="1:14" x14ac:dyDescent="0.25">
      <c r="C44" s="29"/>
      <c r="M44" s="44"/>
    </row>
    <row r="45" spans="1:14" x14ac:dyDescent="0.25">
      <c r="I45" s="5"/>
    </row>
    <row r="48" spans="1:14" x14ac:dyDescent="0.25">
      <c r="H48" s="5"/>
    </row>
    <row r="52" spans="3:7" x14ac:dyDescent="0.25">
      <c r="C52" s="71"/>
      <c r="D52" s="96"/>
      <c r="E52" s="96"/>
      <c r="F52" s="96"/>
      <c r="G52" s="96"/>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F69F-ABF1-4163-A242-D20D89BD41CD}">
  <sheetPr>
    <pageSetUpPr fitToPage="1"/>
  </sheetPr>
  <dimension ref="A1:P45"/>
  <sheetViews>
    <sheetView zoomScaleNormal="100" workbookViewId="0">
      <selection sqref="A1:I1"/>
    </sheetView>
  </sheetViews>
  <sheetFormatPr defaultRowHeight="15.75" x14ac:dyDescent="0.25"/>
  <cols>
    <col min="1" max="1" width="55" customWidth="1"/>
    <col min="2" max="2" width="7.5" customWidth="1"/>
    <col min="3" max="3" width="9.625" bestFit="1" customWidth="1"/>
    <col min="4" max="4" width="7.5" bestFit="1" customWidth="1"/>
    <col min="5" max="5" width="25.375" customWidth="1"/>
    <col min="6" max="6" width="10.25" style="40" bestFit="1" customWidth="1"/>
    <col min="7" max="9" width="8.25" customWidth="1"/>
    <col min="11" max="11" width="13.875" bestFit="1" customWidth="1"/>
  </cols>
  <sheetData>
    <row r="1" spans="1:11" s="1" customFormat="1" ht="26.25" x14ac:dyDescent="0.4">
      <c r="A1" s="318" t="s">
        <v>584</v>
      </c>
      <c r="B1" s="318"/>
      <c r="C1" s="318"/>
      <c r="D1" s="318"/>
      <c r="E1" s="318"/>
      <c r="F1" s="318"/>
      <c r="G1" s="318"/>
      <c r="H1" s="318"/>
      <c r="I1" s="318"/>
    </row>
    <row r="2" spans="1:11" ht="4.5" customHeight="1" x14ac:dyDescent="0.25">
      <c r="A2" s="2"/>
      <c r="B2" s="2"/>
      <c r="C2" s="2"/>
      <c r="D2" s="2"/>
    </row>
    <row r="3" spans="1:11" ht="18.75" x14ac:dyDescent="0.3">
      <c r="A3" s="319" t="s">
        <v>587</v>
      </c>
      <c r="B3" s="319"/>
      <c r="C3" s="319"/>
      <c r="D3" s="319"/>
      <c r="E3" s="319"/>
      <c r="F3" s="319"/>
      <c r="G3" s="319"/>
      <c r="H3" s="319"/>
      <c r="I3" s="319"/>
    </row>
    <row r="5" spans="1:11" x14ac:dyDescent="0.25">
      <c r="C5" s="5" t="s">
        <v>588</v>
      </c>
      <c r="D5" s="5" t="s">
        <v>589</v>
      </c>
      <c r="E5" s="5" t="s">
        <v>590</v>
      </c>
      <c r="F5" s="5" t="s">
        <v>591</v>
      </c>
      <c r="G5" s="4" t="s">
        <v>139</v>
      </c>
      <c r="H5" s="4" t="s">
        <v>140</v>
      </c>
      <c r="I5" s="4" t="s">
        <v>141</v>
      </c>
      <c r="J5" s="4"/>
      <c r="K5" s="71"/>
    </row>
    <row r="6" spans="1:11" x14ac:dyDescent="0.25">
      <c r="C6" s="212" t="s">
        <v>592</v>
      </c>
      <c r="D6" s="212" t="s">
        <v>593</v>
      </c>
      <c r="E6" s="212" t="s">
        <v>594</v>
      </c>
      <c r="F6" s="212" t="s">
        <v>225</v>
      </c>
      <c r="G6" s="82">
        <v>-5.4547005199999994</v>
      </c>
      <c r="H6" s="82">
        <v>6.3878070300000003</v>
      </c>
      <c r="I6" s="82">
        <v>9.4858105200000029</v>
      </c>
      <c r="J6" s="117"/>
      <c r="K6" s="226"/>
    </row>
    <row r="7" spans="1:11" x14ac:dyDescent="0.25">
      <c r="C7" s="212" t="s">
        <v>592</v>
      </c>
      <c r="D7" s="212" t="s">
        <v>593</v>
      </c>
      <c r="E7" s="212" t="s">
        <v>594</v>
      </c>
      <c r="F7" t="s">
        <v>224</v>
      </c>
      <c r="G7" s="82">
        <v>72.668278950000001</v>
      </c>
      <c r="H7" s="82">
        <v>81.031295999999998</v>
      </c>
      <c r="I7" s="82">
        <v>76.469969369999987</v>
      </c>
      <c r="J7" s="117"/>
      <c r="K7" s="71"/>
    </row>
    <row r="8" spans="1:11" x14ac:dyDescent="0.25">
      <c r="C8" s="212" t="s">
        <v>592</v>
      </c>
      <c r="D8" s="212" t="s">
        <v>593</v>
      </c>
      <c r="E8" s="212" t="s">
        <v>595</v>
      </c>
      <c r="F8" s="212" t="s">
        <v>225</v>
      </c>
      <c r="G8" s="82">
        <v>2.51000326</v>
      </c>
      <c r="H8" s="82">
        <v>2.6035228099999999</v>
      </c>
      <c r="I8" s="82">
        <v>4.3910530000000003</v>
      </c>
      <c r="J8" s="117"/>
      <c r="K8" s="71"/>
    </row>
    <row r="9" spans="1:11" x14ac:dyDescent="0.25">
      <c r="C9" s="212" t="s">
        <v>592</v>
      </c>
      <c r="D9" s="212" t="s">
        <v>593</v>
      </c>
      <c r="E9" s="212" t="s">
        <v>595</v>
      </c>
      <c r="F9" t="s">
        <v>224</v>
      </c>
      <c r="G9" s="82">
        <v>43.972430000000003</v>
      </c>
      <c r="H9" s="82">
        <v>45.366695999999997</v>
      </c>
      <c r="I9" s="82">
        <v>43.242744000000002</v>
      </c>
      <c r="J9" s="117"/>
      <c r="K9" s="71"/>
    </row>
    <row r="10" spans="1:11" x14ac:dyDescent="0.25">
      <c r="C10" s="212" t="s">
        <v>592</v>
      </c>
      <c r="D10" s="212" t="s">
        <v>593</v>
      </c>
      <c r="E10" s="212" t="s">
        <v>596</v>
      </c>
      <c r="F10" s="212" t="s">
        <v>225</v>
      </c>
      <c r="G10" s="82">
        <v>-3.6684895399999999</v>
      </c>
      <c r="H10" s="82">
        <v>0.25140711999999998</v>
      </c>
      <c r="I10" s="82">
        <v>1.7269749999999999</v>
      </c>
      <c r="J10" s="117"/>
      <c r="K10" s="71"/>
    </row>
    <row r="11" spans="1:11" x14ac:dyDescent="0.25">
      <c r="C11" s="212" t="s">
        <v>592</v>
      </c>
      <c r="D11" s="212" t="s">
        <v>593</v>
      </c>
      <c r="E11" s="212" t="s">
        <v>596</v>
      </c>
      <c r="F11" t="s">
        <v>224</v>
      </c>
      <c r="G11" s="82">
        <v>16.08362</v>
      </c>
      <c r="H11" s="82">
        <v>16.62881123</v>
      </c>
      <c r="I11" s="82">
        <v>29.928113880000002</v>
      </c>
      <c r="J11" s="117"/>
      <c r="K11" s="71"/>
    </row>
    <row r="12" spans="1:11" x14ac:dyDescent="0.25">
      <c r="C12" s="212" t="s">
        <v>106</v>
      </c>
      <c r="D12" s="212" t="s">
        <v>593</v>
      </c>
      <c r="E12" s="212" t="s">
        <v>597</v>
      </c>
      <c r="F12"/>
      <c r="G12" s="82">
        <v>-0.32046288000000001</v>
      </c>
      <c r="H12" s="82">
        <v>5.3924270000000003E-2</v>
      </c>
      <c r="I12" s="82">
        <v>-0.16130100000000003</v>
      </c>
      <c r="J12" s="117"/>
      <c r="K12" s="71"/>
    </row>
    <row r="13" spans="1:11" x14ac:dyDescent="0.25">
      <c r="C13" s="212" t="s">
        <v>598</v>
      </c>
      <c r="D13" s="212" t="s">
        <v>599</v>
      </c>
      <c r="E13" s="212" t="s">
        <v>594</v>
      </c>
      <c r="F13"/>
      <c r="G13" s="82">
        <v>317.88770714000003</v>
      </c>
      <c r="H13" s="82">
        <v>300.40506743999998</v>
      </c>
      <c r="I13" s="82">
        <v>314.21615337000003</v>
      </c>
      <c r="J13" s="117"/>
      <c r="K13" s="71"/>
    </row>
    <row r="14" spans="1:11" x14ac:dyDescent="0.25">
      <c r="C14" s="212" t="s">
        <v>106</v>
      </c>
      <c r="D14" s="212" t="s">
        <v>593</v>
      </c>
      <c r="E14" s="212" t="s">
        <v>600</v>
      </c>
      <c r="F14"/>
      <c r="G14" s="82">
        <v>17.178255699999998</v>
      </c>
      <c r="H14" s="82">
        <v>15.659452830000001</v>
      </c>
      <c r="I14" s="82">
        <v>-18.597301980000001</v>
      </c>
      <c r="J14" s="117"/>
      <c r="K14" s="71"/>
    </row>
    <row r="15" spans="1:11" x14ac:dyDescent="0.25">
      <c r="C15" s="212" t="s">
        <v>598</v>
      </c>
      <c r="D15" s="212" t="s">
        <v>593</v>
      </c>
      <c r="E15" s="212" t="s">
        <v>595</v>
      </c>
      <c r="F15" s="212" t="s">
        <v>225</v>
      </c>
      <c r="G15" s="82">
        <v>33.702579130000004</v>
      </c>
      <c r="H15" s="82">
        <v>32.625488390000001</v>
      </c>
      <c r="I15" s="82">
        <v>22.880923730000006</v>
      </c>
      <c r="J15" s="117"/>
      <c r="K15" s="71"/>
    </row>
    <row r="16" spans="1:11" x14ac:dyDescent="0.25">
      <c r="C16" s="212" t="s">
        <v>598</v>
      </c>
      <c r="D16" s="212" t="s">
        <v>593</v>
      </c>
      <c r="E16" s="212" t="s">
        <v>595</v>
      </c>
      <c r="F16" t="s">
        <v>224</v>
      </c>
      <c r="G16" s="82">
        <v>205.63997300999998</v>
      </c>
      <c r="H16" s="82">
        <v>209.5083046</v>
      </c>
      <c r="I16" s="82">
        <v>224.29568495000001</v>
      </c>
      <c r="J16" s="117"/>
      <c r="K16" s="71"/>
    </row>
    <row r="17" spans="1:11" x14ac:dyDescent="0.25">
      <c r="C17" s="212" t="s">
        <v>598</v>
      </c>
      <c r="D17" s="212" t="s">
        <v>599</v>
      </c>
      <c r="E17" s="212" t="s">
        <v>596</v>
      </c>
      <c r="F17"/>
      <c r="G17" s="82">
        <v>69.843329459999993</v>
      </c>
      <c r="H17" s="82">
        <v>71.422155290000006</v>
      </c>
      <c r="I17" s="82">
        <v>70.453710260000008</v>
      </c>
      <c r="J17" s="117"/>
      <c r="K17" s="213"/>
    </row>
    <row r="18" spans="1:11" x14ac:dyDescent="0.25">
      <c r="C18" s="212" t="s">
        <v>106</v>
      </c>
      <c r="D18" s="212" t="s">
        <v>593</v>
      </c>
      <c r="E18" s="212" t="s">
        <v>601</v>
      </c>
      <c r="F18"/>
      <c r="G18" s="82">
        <v>9.8181634500000001</v>
      </c>
      <c r="H18" s="82">
        <v>5.0590355899999997</v>
      </c>
      <c r="I18" s="82">
        <v>-8.0916802099999998</v>
      </c>
      <c r="J18" s="117"/>
      <c r="K18" s="71"/>
    </row>
    <row r="19" spans="1:11" x14ac:dyDescent="0.25">
      <c r="C19" s="212" t="s">
        <v>598</v>
      </c>
      <c r="D19" s="212" t="s">
        <v>593</v>
      </c>
      <c r="E19" s="212" t="s">
        <v>602</v>
      </c>
      <c r="F19" s="212" t="s">
        <v>225</v>
      </c>
      <c r="G19" s="82">
        <v>0.75769502999999994</v>
      </c>
      <c r="H19" s="82">
        <v>0.94028556000000008</v>
      </c>
      <c r="I19" s="82">
        <v>3.58711168</v>
      </c>
      <c r="J19" s="117"/>
      <c r="K19" s="71"/>
    </row>
    <row r="20" spans="1:11" x14ac:dyDescent="0.25">
      <c r="C20" s="212" t="s">
        <v>598</v>
      </c>
      <c r="D20" s="212" t="s">
        <v>593</v>
      </c>
      <c r="E20" s="212" t="s">
        <v>602</v>
      </c>
      <c r="F20" t="s">
        <v>224</v>
      </c>
      <c r="G20" s="82">
        <v>8.7165849999999985</v>
      </c>
      <c r="H20" s="82">
        <v>8.6951160000000005</v>
      </c>
      <c r="I20" s="82">
        <v>9.2580987199999996</v>
      </c>
      <c r="J20" s="117"/>
      <c r="K20" s="71"/>
    </row>
    <row r="21" spans="1:11" x14ac:dyDescent="0.25">
      <c r="C21" s="212" t="s">
        <v>106</v>
      </c>
      <c r="D21" s="212" t="s">
        <v>593</v>
      </c>
      <c r="E21" s="212" t="s">
        <v>603</v>
      </c>
      <c r="F21"/>
      <c r="G21" s="82">
        <v>3.2260965000000001</v>
      </c>
      <c r="H21" s="82">
        <v>3.2635587000000004</v>
      </c>
      <c r="I21" s="82">
        <v>2.1511582799999998</v>
      </c>
      <c r="J21" s="117"/>
      <c r="K21" s="71"/>
    </row>
    <row r="22" spans="1:11" x14ac:dyDescent="0.25">
      <c r="C22" s="212" t="s">
        <v>106</v>
      </c>
      <c r="D22" s="212" t="s">
        <v>593</v>
      </c>
      <c r="E22" s="212" t="s">
        <v>604</v>
      </c>
      <c r="F22"/>
      <c r="G22" s="82">
        <v>39.472544659999997</v>
      </c>
      <c r="H22" s="82">
        <v>45.503965550000011</v>
      </c>
      <c r="I22" s="82">
        <v>51.216312029999969</v>
      </c>
      <c r="J22" s="117"/>
    </row>
    <row r="23" spans="1:11" x14ac:dyDescent="0.25">
      <c r="C23" s="5" t="s">
        <v>73</v>
      </c>
      <c r="D23" s="5"/>
      <c r="E23" s="5"/>
      <c r="F23"/>
      <c r="G23" s="106">
        <v>832.03360835000012</v>
      </c>
      <c r="H23" s="106">
        <v>845.40589440999997</v>
      </c>
      <c r="I23" s="106">
        <v>836.45353560000001</v>
      </c>
      <c r="J23" s="117"/>
    </row>
    <row r="24" spans="1:11" x14ac:dyDescent="0.25">
      <c r="C24" s="5"/>
      <c r="D24" s="5"/>
      <c r="E24" s="5"/>
      <c r="F24"/>
      <c r="G24" s="106"/>
      <c r="H24" s="106"/>
      <c r="I24" s="106"/>
      <c r="J24" s="117"/>
    </row>
    <row r="25" spans="1:11" x14ac:dyDescent="0.25">
      <c r="C25" t="s">
        <v>592</v>
      </c>
      <c r="D25" s="212" t="s">
        <v>593</v>
      </c>
      <c r="F25"/>
      <c r="G25" s="82">
        <v>126.11114215000001</v>
      </c>
      <c r="H25" s="82">
        <v>152.26954019000001</v>
      </c>
      <c r="I25" s="82">
        <v>165.24466577000001</v>
      </c>
      <c r="J25" s="117"/>
    </row>
    <row r="26" spans="1:11" x14ac:dyDescent="0.25">
      <c r="C26" s="212" t="s">
        <v>598</v>
      </c>
      <c r="D26" s="212" t="s">
        <v>593</v>
      </c>
      <c r="F26"/>
      <c r="G26" s="82">
        <v>248.81683217</v>
      </c>
      <c r="H26" s="82">
        <v>251.76919455000004</v>
      </c>
      <c r="I26" s="82">
        <v>260.02181908</v>
      </c>
      <c r="J26" s="117"/>
    </row>
    <row r="27" spans="1:11" x14ac:dyDescent="0.25">
      <c r="A27" s="93" t="s">
        <v>157</v>
      </c>
      <c r="C27" s="212" t="s">
        <v>598</v>
      </c>
      <c r="D27" s="212" t="s">
        <v>599</v>
      </c>
      <c r="F27"/>
      <c r="G27" s="82">
        <v>387.73103660000004</v>
      </c>
      <c r="H27" s="82">
        <v>371.82722273000002</v>
      </c>
      <c r="I27" s="82">
        <v>384.66986363000001</v>
      </c>
      <c r="J27" s="117"/>
    </row>
    <row r="28" spans="1:11" x14ac:dyDescent="0.25">
      <c r="C28" t="s">
        <v>106</v>
      </c>
      <c r="D28" s="212" t="s">
        <v>593</v>
      </c>
      <c r="F28"/>
      <c r="G28" s="82">
        <v>69.374597429999994</v>
      </c>
      <c r="H28" s="82">
        <v>69.539936940000018</v>
      </c>
      <c r="I28" s="82">
        <v>26.517187119999967</v>
      </c>
      <c r="J28" s="117"/>
    </row>
    <row r="29" spans="1:11" ht="15.75" customHeight="1" x14ac:dyDescent="0.25">
      <c r="A29" s="320" t="s">
        <v>605</v>
      </c>
      <c r="C29" s="5" t="s">
        <v>73</v>
      </c>
      <c r="D29" s="5"/>
      <c r="E29" s="5"/>
      <c r="F29"/>
      <c r="G29" s="106">
        <v>832.03360835000001</v>
      </c>
      <c r="H29" s="106">
        <v>845.40589440999997</v>
      </c>
      <c r="I29" s="106">
        <v>836.45353560000001</v>
      </c>
      <c r="J29" s="117"/>
    </row>
    <row r="30" spans="1:11" x14ac:dyDescent="0.25">
      <c r="A30" s="320"/>
      <c r="C30" s="5"/>
      <c r="D30" s="5"/>
      <c r="E30" s="5"/>
      <c r="F30"/>
      <c r="G30" s="106"/>
      <c r="H30" s="106"/>
      <c r="I30" s="106"/>
      <c r="J30" s="117"/>
      <c r="K30" s="117"/>
    </row>
    <row r="31" spans="1:11" x14ac:dyDescent="0.25">
      <c r="A31" s="320"/>
      <c r="C31" s="324" t="s">
        <v>108</v>
      </c>
      <c r="D31" s="324"/>
      <c r="E31" s="324"/>
      <c r="F31" s="324"/>
      <c r="G31" s="324"/>
      <c r="H31" s="324"/>
      <c r="I31" s="324"/>
      <c r="J31" s="117"/>
      <c r="K31" s="117"/>
    </row>
    <row r="32" spans="1:11" x14ac:dyDescent="0.25">
      <c r="A32" s="320"/>
      <c r="B32" s="5"/>
      <c r="C32" s="5"/>
      <c r="D32" s="5"/>
      <c r="E32" s="5"/>
      <c r="F32" s="5"/>
      <c r="G32" s="5"/>
      <c r="H32" s="5"/>
      <c r="I32" s="5"/>
      <c r="J32" s="117"/>
      <c r="K32" s="117"/>
    </row>
    <row r="33" spans="1:16" ht="15.75" customHeight="1" x14ac:dyDescent="0.25">
      <c r="A33" s="320"/>
      <c r="C33" s="320" t="s">
        <v>606</v>
      </c>
      <c r="D33" s="320"/>
      <c r="E33" s="320"/>
      <c r="F33" s="320"/>
      <c r="G33" s="320"/>
      <c r="H33" s="320"/>
      <c r="I33" s="320"/>
      <c r="J33" s="117"/>
      <c r="L33" s="117"/>
    </row>
    <row r="34" spans="1:16" ht="15.75" customHeight="1" x14ac:dyDescent="0.25">
      <c r="A34" s="320"/>
      <c r="B34" s="29"/>
      <c r="C34" s="320"/>
      <c r="D34" s="320"/>
      <c r="E34" s="320"/>
      <c r="F34" s="320"/>
      <c r="G34" s="320"/>
      <c r="H34" s="320"/>
      <c r="I34" s="320"/>
    </row>
    <row r="35" spans="1:16" ht="15.75" customHeight="1" x14ac:dyDescent="0.25">
      <c r="A35" s="72"/>
      <c r="B35" s="29"/>
      <c r="C35" s="320"/>
      <c r="D35" s="320"/>
      <c r="E35" s="320"/>
      <c r="F35" s="320"/>
      <c r="G35" s="320"/>
      <c r="H35" s="320"/>
      <c r="I35" s="320"/>
    </row>
    <row r="36" spans="1:16" ht="15.75" customHeight="1" x14ac:dyDescent="0.25">
      <c r="A36" s="320" t="s">
        <v>607</v>
      </c>
      <c r="B36" s="29"/>
      <c r="F36"/>
    </row>
    <row r="37" spans="1:16" ht="15.75" customHeight="1" x14ac:dyDescent="0.25">
      <c r="A37" s="320"/>
      <c r="B37" s="72"/>
      <c r="C37" s="320" t="s">
        <v>608</v>
      </c>
      <c r="D37" s="320"/>
      <c r="E37" s="320"/>
      <c r="F37" s="320"/>
      <c r="G37" s="320"/>
      <c r="H37" s="320"/>
      <c r="I37" s="320"/>
    </row>
    <row r="38" spans="1:16" ht="15.75" customHeight="1" x14ac:dyDescent="0.25">
      <c r="A38" s="320"/>
      <c r="B38" s="29"/>
      <c r="C38" s="320"/>
      <c r="D38" s="320"/>
      <c r="E38" s="320"/>
      <c r="F38" s="320"/>
      <c r="G38" s="320"/>
      <c r="H38" s="320"/>
      <c r="I38" s="320"/>
      <c r="O38" s="44"/>
      <c r="P38" s="97"/>
    </row>
    <row r="39" spans="1:16" ht="15.75" customHeight="1" x14ac:dyDescent="0.25">
      <c r="A39" s="320"/>
      <c r="B39" s="29"/>
      <c r="C39" s="320"/>
      <c r="D39" s="320"/>
      <c r="E39" s="320"/>
      <c r="F39" s="320"/>
      <c r="G39" s="320"/>
      <c r="H39" s="320"/>
      <c r="I39" s="320"/>
      <c r="O39" s="44"/>
      <c r="P39" s="97"/>
    </row>
    <row r="40" spans="1:16" ht="15.75" customHeight="1" x14ac:dyDescent="0.25">
      <c r="C40" s="29"/>
      <c r="D40" s="29"/>
      <c r="E40" s="29"/>
      <c r="F40" s="29"/>
      <c r="G40" s="29"/>
      <c r="H40" s="29"/>
      <c r="I40" s="29"/>
      <c r="O40" s="44"/>
      <c r="P40" s="97"/>
    </row>
    <row r="41" spans="1:16" x14ac:dyDescent="0.25">
      <c r="C41" s="29"/>
      <c r="D41" s="29"/>
      <c r="E41" s="29"/>
      <c r="F41" s="29"/>
      <c r="G41" s="29"/>
      <c r="H41" s="29"/>
      <c r="I41" s="29"/>
      <c r="O41" s="44"/>
      <c r="P41" s="97"/>
    </row>
    <row r="42" spans="1:16" x14ac:dyDescent="0.25">
      <c r="C42" s="29"/>
      <c r="D42" s="29"/>
      <c r="E42" s="29"/>
      <c r="F42" s="29"/>
      <c r="G42" s="29"/>
      <c r="H42" s="29"/>
      <c r="I42" s="29"/>
      <c r="O42" s="44"/>
      <c r="P42" s="97"/>
    </row>
    <row r="43" spans="1:16" ht="15.75" customHeight="1" x14ac:dyDescent="0.25">
      <c r="B43" s="29"/>
      <c r="O43" s="44"/>
      <c r="P43" s="97"/>
    </row>
    <row r="44" spans="1:16" x14ac:dyDescent="0.25">
      <c r="B44" s="29"/>
      <c r="O44" s="44"/>
      <c r="P44" s="97"/>
    </row>
    <row r="45" spans="1:16" x14ac:dyDescent="0.25">
      <c r="O45" s="44"/>
    </row>
  </sheetData>
  <mergeCells count="7">
    <mergeCell ref="A36:A39"/>
    <mergeCell ref="C37:I39"/>
    <mergeCell ref="A1:I1"/>
    <mergeCell ref="A3:I3"/>
    <mergeCell ref="A29:A34"/>
    <mergeCell ref="C31:I31"/>
    <mergeCell ref="C33:I35"/>
  </mergeCells>
  <pageMargins left="0.45" right="0.45" top="0.5" bottom="0.5" header="0.3" footer="0.3"/>
  <pageSetup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A28A-9FA6-4B68-9725-A6E06182C050}">
  <sheetPr>
    <pageSetUpPr fitToPage="1"/>
  </sheetPr>
  <dimension ref="A1:X51"/>
  <sheetViews>
    <sheetView zoomScaleNormal="100" workbookViewId="0">
      <selection sqref="A1:I1"/>
    </sheetView>
  </sheetViews>
  <sheetFormatPr defaultColWidth="9" defaultRowHeight="15" x14ac:dyDescent="0.25"/>
  <cols>
    <col min="1" max="1" width="16.25" style="48" customWidth="1"/>
    <col min="2" max="2" width="10.625" style="48" customWidth="1"/>
    <col min="3" max="3" width="7.5" style="48" customWidth="1"/>
    <col min="4" max="4" width="57.25" style="48" customWidth="1"/>
    <col min="5" max="5" width="7.5" style="48" customWidth="1"/>
    <col min="6" max="6" width="11.625" style="48" customWidth="1"/>
    <col min="7" max="9" width="9.75" style="48" customWidth="1"/>
    <col min="10" max="10" width="9" style="48"/>
    <col min="11" max="11" width="11.375" style="48" bestFit="1" customWidth="1"/>
    <col min="12" max="16384" width="9" style="48"/>
  </cols>
  <sheetData>
    <row r="1" spans="1:13" s="46" customFormat="1" ht="26.25" x14ac:dyDescent="0.4">
      <c r="A1" s="329" t="s">
        <v>152</v>
      </c>
      <c r="B1" s="329"/>
      <c r="C1" s="329"/>
      <c r="D1" s="329"/>
      <c r="E1" s="329"/>
      <c r="F1" s="329"/>
      <c r="G1" s="329"/>
      <c r="H1" s="329"/>
      <c r="I1" s="329"/>
    </row>
    <row r="2" spans="1:13" ht="4.5" customHeight="1" x14ac:dyDescent="0.25">
      <c r="A2" s="47"/>
      <c r="B2" s="47"/>
      <c r="C2" s="47"/>
      <c r="D2" s="47"/>
    </row>
    <row r="3" spans="1:13" ht="18.75" x14ac:dyDescent="0.3">
      <c r="A3" s="330" t="s">
        <v>153</v>
      </c>
      <c r="B3" s="330"/>
      <c r="C3" s="330"/>
      <c r="D3" s="330"/>
      <c r="E3" s="330"/>
      <c r="F3" s="330"/>
      <c r="G3" s="330"/>
      <c r="H3" s="330"/>
      <c r="I3" s="330"/>
    </row>
    <row r="4" spans="1:13" ht="15.75" x14ac:dyDescent="0.25">
      <c r="A4" s="49"/>
      <c r="B4" s="49"/>
      <c r="C4" s="49"/>
      <c r="D4" s="49"/>
      <c r="E4" s="49"/>
      <c r="F4" s="49"/>
      <c r="G4" s="49"/>
      <c r="H4" s="49"/>
      <c r="I4" s="49"/>
    </row>
    <row r="5" spans="1:13" ht="15.75" x14ac:dyDescent="0.25">
      <c r="A5" s="49"/>
      <c r="B5" s="49"/>
      <c r="C5" s="49"/>
      <c r="D5" s="49"/>
      <c r="E5" s="49"/>
      <c r="F5" s="50" t="s">
        <v>119</v>
      </c>
      <c r="G5" s="51" t="s">
        <v>154</v>
      </c>
      <c r="H5" s="51" t="s">
        <v>155</v>
      </c>
      <c r="I5" s="51" t="s">
        <v>73</v>
      </c>
      <c r="J5" s="52"/>
      <c r="L5" s="52"/>
    </row>
    <row r="6" spans="1:13" ht="15.75" x14ac:dyDescent="0.25">
      <c r="A6" s="49"/>
      <c r="B6" s="49"/>
      <c r="C6" s="49"/>
      <c r="D6" s="49"/>
      <c r="E6" s="49"/>
      <c r="F6" s="53" t="s">
        <v>122</v>
      </c>
      <c r="G6" s="54">
        <v>200.10322090000003</v>
      </c>
      <c r="H6" s="54">
        <v>16.206906999999998</v>
      </c>
      <c r="I6" s="54">
        <v>216.31012790000003</v>
      </c>
      <c r="J6" s="55"/>
      <c r="L6" s="55"/>
      <c r="M6" s="55"/>
    </row>
    <row r="7" spans="1:13" ht="15.75" x14ac:dyDescent="0.25">
      <c r="A7" s="49"/>
      <c r="B7" s="49"/>
      <c r="C7" s="49"/>
      <c r="D7" s="49"/>
      <c r="E7" s="49"/>
      <c r="F7" s="53" t="s">
        <v>123</v>
      </c>
      <c r="G7" s="54">
        <v>188.42101525000001</v>
      </c>
      <c r="H7" s="54">
        <v>26.012511</v>
      </c>
      <c r="I7" s="54">
        <v>214.43352625</v>
      </c>
      <c r="J7" s="55"/>
      <c r="L7" s="55"/>
      <c r="M7" s="56"/>
    </row>
    <row r="8" spans="1:13" ht="15.75" x14ac:dyDescent="0.25">
      <c r="A8" s="49"/>
      <c r="B8" s="49"/>
      <c r="C8" s="49"/>
      <c r="D8" s="49"/>
      <c r="E8" s="49"/>
      <c r="F8" s="53" t="s">
        <v>124</v>
      </c>
      <c r="G8" s="54">
        <v>189.54964774999999</v>
      </c>
      <c r="H8" s="54">
        <v>28.000554000000001</v>
      </c>
      <c r="I8" s="54">
        <v>217.55020174999999</v>
      </c>
      <c r="J8" s="55"/>
      <c r="L8" s="55"/>
      <c r="M8" s="56"/>
    </row>
    <row r="9" spans="1:13" ht="15.75" x14ac:dyDescent="0.25">
      <c r="A9" s="49"/>
      <c r="B9" s="49"/>
      <c r="C9" s="49"/>
      <c r="D9" s="49"/>
      <c r="E9" s="49"/>
      <c r="F9" s="53" t="s">
        <v>125</v>
      </c>
      <c r="G9" s="54">
        <v>188.76964842999999</v>
      </c>
      <c r="H9" s="54">
        <v>20.154659899999999</v>
      </c>
      <c r="I9" s="54">
        <v>208.92430832999997</v>
      </c>
      <c r="J9" s="55"/>
      <c r="L9" s="55"/>
      <c r="M9" s="56"/>
    </row>
    <row r="10" spans="1:13" ht="15.75" x14ac:dyDescent="0.25">
      <c r="A10" s="49"/>
      <c r="B10" s="49"/>
      <c r="C10" s="49"/>
      <c r="D10" s="49"/>
      <c r="E10" s="49"/>
      <c r="F10" s="53" t="s">
        <v>126</v>
      </c>
      <c r="G10" s="54">
        <v>188.15202704000004</v>
      </c>
      <c r="H10" s="54">
        <v>16.50538925</v>
      </c>
      <c r="I10" s="54">
        <v>204.65741629000004</v>
      </c>
      <c r="J10" s="55"/>
      <c r="L10" s="55"/>
      <c r="M10" s="56"/>
    </row>
    <row r="11" spans="1:13" ht="15.75" x14ac:dyDescent="0.25">
      <c r="A11" s="49"/>
      <c r="B11" s="49"/>
      <c r="C11" s="49"/>
      <c r="D11" s="49"/>
      <c r="E11" s="49"/>
      <c r="F11" s="53" t="s">
        <v>127</v>
      </c>
      <c r="G11" s="54">
        <v>185.70631471999999</v>
      </c>
      <c r="H11" s="54">
        <v>27.939128069999999</v>
      </c>
      <c r="I11" s="54">
        <v>213.64544279</v>
      </c>
      <c r="J11" s="55"/>
      <c r="L11" s="55"/>
      <c r="M11" s="56"/>
    </row>
    <row r="12" spans="1:13" ht="15.75" x14ac:dyDescent="0.25">
      <c r="A12" s="49"/>
      <c r="B12" s="49"/>
      <c r="C12" s="49"/>
      <c r="D12" s="49"/>
      <c r="E12" s="49"/>
      <c r="F12" s="53" t="s">
        <v>128</v>
      </c>
      <c r="G12" s="54">
        <v>176.19835732000001</v>
      </c>
      <c r="H12" s="54">
        <v>15.64058056</v>
      </c>
      <c r="I12" s="54">
        <v>191.83893788</v>
      </c>
      <c r="J12" s="55"/>
      <c r="L12" s="55"/>
      <c r="M12" s="56"/>
    </row>
    <row r="13" spans="1:13" ht="15.75" x14ac:dyDescent="0.25">
      <c r="A13" s="49"/>
      <c r="B13" s="49"/>
      <c r="C13" s="49"/>
      <c r="D13" s="49"/>
      <c r="E13" s="49"/>
      <c r="F13" s="53" t="s">
        <v>129</v>
      </c>
      <c r="G13" s="54">
        <v>192.14178006</v>
      </c>
      <c r="H13" s="54">
        <v>6.3630831699999995</v>
      </c>
      <c r="I13" s="54">
        <v>198.50486323000001</v>
      </c>
      <c r="J13" s="55"/>
      <c r="L13" s="55"/>
      <c r="M13" s="56"/>
    </row>
    <row r="14" spans="1:13" ht="15.75" x14ac:dyDescent="0.25">
      <c r="A14" s="49"/>
      <c r="B14" s="49"/>
      <c r="C14" s="49"/>
      <c r="D14" s="49"/>
      <c r="E14" s="49"/>
      <c r="F14" s="53" t="s">
        <v>130</v>
      </c>
      <c r="G14" s="54">
        <v>212.14307817</v>
      </c>
      <c r="H14" s="54">
        <v>10.658897700000001</v>
      </c>
      <c r="I14" s="54">
        <v>222.80197587000001</v>
      </c>
      <c r="J14" s="55"/>
      <c r="L14" s="55"/>
      <c r="M14" s="56"/>
    </row>
    <row r="15" spans="1:13" ht="15.75" x14ac:dyDescent="0.25">
      <c r="A15" s="49"/>
      <c r="B15" s="49"/>
      <c r="C15" s="49"/>
      <c r="D15" s="49"/>
      <c r="E15" s="49"/>
      <c r="F15" s="53" t="s">
        <v>131</v>
      </c>
      <c r="G15" s="54">
        <v>226.52441583000001</v>
      </c>
      <c r="H15" s="54">
        <v>11.10704932</v>
      </c>
      <c r="I15" s="54">
        <v>237.63146515</v>
      </c>
      <c r="J15" s="55"/>
      <c r="L15" s="55"/>
      <c r="M15" s="56"/>
    </row>
    <row r="16" spans="1:13" ht="15.75" x14ac:dyDescent="0.25">
      <c r="A16" s="49"/>
      <c r="B16" s="49"/>
      <c r="C16" s="49"/>
      <c r="D16" s="49"/>
      <c r="E16" s="49"/>
      <c r="F16" s="53" t="s">
        <v>132</v>
      </c>
      <c r="G16" s="54">
        <v>258.04842086999997</v>
      </c>
      <c r="H16" s="54">
        <v>14.41388203</v>
      </c>
      <c r="I16" s="54">
        <v>272.4623029</v>
      </c>
      <c r="J16" s="55"/>
      <c r="L16" s="55"/>
      <c r="M16" s="56"/>
    </row>
    <row r="17" spans="1:13" ht="15.75" x14ac:dyDescent="0.25">
      <c r="A17" s="49"/>
      <c r="B17" s="49"/>
      <c r="C17" s="49"/>
      <c r="D17" s="49"/>
      <c r="E17" s="49"/>
      <c r="F17" s="53" t="s">
        <v>133</v>
      </c>
      <c r="G17" s="54">
        <v>337.0073165</v>
      </c>
      <c r="H17" s="54">
        <v>14.470415000000003</v>
      </c>
      <c r="I17" s="54">
        <v>351.4777315</v>
      </c>
      <c r="J17" s="55"/>
      <c r="L17" s="55"/>
      <c r="M17" s="56"/>
    </row>
    <row r="18" spans="1:13" ht="15.75" x14ac:dyDescent="0.25">
      <c r="A18" s="49"/>
      <c r="B18" s="49"/>
      <c r="C18" s="49"/>
      <c r="D18" s="49"/>
      <c r="E18" s="49"/>
      <c r="F18" s="53" t="s">
        <v>134</v>
      </c>
      <c r="G18" s="54">
        <v>307.19436444999997</v>
      </c>
      <c r="H18" s="54">
        <v>10.680224620000001</v>
      </c>
      <c r="I18" s="54">
        <v>317.87458906999996</v>
      </c>
      <c r="J18" s="55"/>
      <c r="L18" s="55"/>
      <c r="M18" s="56"/>
    </row>
    <row r="19" spans="1:13" ht="15.75" x14ac:dyDescent="0.25">
      <c r="A19" s="49"/>
      <c r="B19" s="49"/>
      <c r="C19" s="49"/>
      <c r="D19" s="49"/>
      <c r="E19" s="49"/>
      <c r="F19" s="53" t="s">
        <v>135</v>
      </c>
      <c r="G19" s="54">
        <v>281.00164754000002</v>
      </c>
      <c r="H19" s="54">
        <v>13.077806839999999</v>
      </c>
      <c r="I19" s="54">
        <v>294.07945438000002</v>
      </c>
      <c r="J19" s="55"/>
      <c r="L19" s="55"/>
      <c r="M19" s="56"/>
    </row>
    <row r="20" spans="1:13" ht="15.75" x14ac:dyDescent="0.25">
      <c r="A20" s="49"/>
      <c r="B20" s="49"/>
      <c r="C20" s="49"/>
      <c r="D20" s="49"/>
      <c r="E20" s="49"/>
      <c r="F20" s="53" t="s">
        <v>136</v>
      </c>
      <c r="G20" s="54">
        <v>313.95190242999996</v>
      </c>
      <c r="H20" s="54">
        <v>16.045491829999996</v>
      </c>
      <c r="I20" s="54">
        <v>329.99739425999996</v>
      </c>
      <c r="J20" s="55"/>
      <c r="L20" s="55"/>
      <c r="M20" s="57"/>
    </row>
    <row r="21" spans="1:13" ht="15.75" x14ac:dyDescent="0.25">
      <c r="A21" s="49"/>
      <c r="B21" s="49"/>
      <c r="C21" s="49"/>
      <c r="D21" s="49"/>
      <c r="E21" s="49"/>
      <c r="F21" s="53" t="s">
        <v>137</v>
      </c>
      <c r="G21" s="54">
        <v>302.20291270999991</v>
      </c>
      <c r="H21" s="54">
        <v>20.341109769999999</v>
      </c>
      <c r="I21" s="54">
        <v>322.54402247999991</v>
      </c>
      <c r="J21" s="55"/>
      <c r="L21" s="55"/>
      <c r="M21" s="57"/>
    </row>
    <row r="22" spans="1:13" ht="15.75" x14ac:dyDescent="0.25">
      <c r="A22" s="49"/>
      <c r="B22" s="49"/>
      <c r="C22" s="49"/>
      <c r="D22" s="49"/>
      <c r="E22" s="49"/>
      <c r="F22" s="53" t="s">
        <v>138</v>
      </c>
      <c r="G22" s="54">
        <v>339.53423673999998</v>
      </c>
      <c r="H22" s="54">
        <v>31.780096479999997</v>
      </c>
      <c r="I22" s="54">
        <v>371.31433321999998</v>
      </c>
      <c r="J22" s="55"/>
      <c r="L22" s="55"/>
      <c r="M22" s="57"/>
    </row>
    <row r="23" spans="1:13" ht="15.75" x14ac:dyDescent="0.25">
      <c r="A23" s="49"/>
      <c r="B23" s="49"/>
      <c r="C23" s="49"/>
      <c r="D23" s="49"/>
      <c r="E23" s="49"/>
      <c r="F23" s="53" t="s">
        <v>139</v>
      </c>
      <c r="G23" s="54">
        <v>352.16219222999996</v>
      </c>
      <c r="H23" s="54">
        <v>27.976032250000003</v>
      </c>
      <c r="I23" s="54">
        <v>380.13822447999996</v>
      </c>
      <c r="J23" s="55"/>
      <c r="L23" s="55"/>
      <c r="M23" s="57"/>
    </row>
    <row r="24" spans="1:13" ht="15.75" x14ac:dyDescent="0.25">
      <c r="A24" s="49"/>
      <c r="B24" s="49"/>
      <c r="C24" s="49"/>
      <c r="D24" s="49"/>
      <c r="E24" s="49"/>
      <c r="F24" s="53" t="s">
        <v>140</v>
      </c>
      <c r="G24" s="54">
        <v>369.78370434999994</v>
      </c>
      <c r="H24" s="54">
        <v>23.101867719999998</v>
      </c>
      <c r="I24" s="54">
        <v>392.88557206999991</v>
      </c>
      <c r="J24" s="55"/>
      <c r="L24" s="55"/>
      <c r="M24" s="57"/>
    </row>
    <row r="25" spans="1:13" ht="15.75" x14ac:dyDescent="0.25">
      <c r="A25" s="49"/>
      <c r="B25" s="49"/>
      <c r="C25" s="49"/>
      <c r="D25" s="49"/>
      <c r="E25" s="49"/>
      <c r="F25" s="53" t="s">
        <v>141</v>
      </c>
      <c r="G25" s="54">
        <v>399.93523135999999</v>
      </c>
      <c r="H25" s="54">
        <v>23.04166537</v>
      </c>
      <c r="I25" s="54">
        <v>422.97689672999996</v>
      </c>
      <c r="J25" s="55"/>
      <c r="L25" s="55"/>
      <c r="M25" s="57"/>
    </row>
    <row r="26" spans="1:13" ht="15.75" x14ac:dyDescent="0.25">
      <c r="A26" s="49"/>
      <c r="B26" s="49"/>
      <c r="C26" s="49"/>
      <c r="D26" s="49"/>
      <c r="E26" s="49"/>
      <c r="F26" s="49"/>
      <c r="G26" s="49"/>
      <c r="H26" s="49"/>
      <c r="I26" s="49"/>
    </row>
    <row r="27" spans="1:13" ht="15.75" x14ac:dyDescent="0.25">
      <c r="A27" s="49"/>
      <c r="B27" s="49"/>
      <c r="C27" s="49"/>
      <c r="D27" s="49"/>
      <c r="E27" s="49"/>
      <c r="F27" s="49"/>
      <c r="G27" s="49"/>
      <c r="H27" s="49"/>
      <c r="I27" s="49"/>
    </row>
    <row r="28" spans="1:13" ht="15.75" x14ac:dyDescent="0.25">
      <c r="A28" s="50" t="s">
        <v>156</v>
      </c>
      <c r="B28" s="50"/>
      <c r="C28" s="49"/>
      <c r="D28" s="50" t="s">
        <v>157</v>
      </c>
      <c r="E28" s="58"/>
      <c r="F28" s="59"/>
      <c r="G28" s="50"/>
      <c r="H28" s="50"/>
      <c r="I28" s="50"/>
    </row>
    <row r="29" spans="1:13" ht="15.75" x14ac:dyDescent="0.25">
      <c r="A29" s="60"/>
      <c r="B29" s="60"/>
      <c r="C29" s="49"/>
      <c r="D29" s="61"/>
      <c r="E29" s="61"/>
      <c r="F29" s="61"/>
      <c r="G29" s="61"/>
      <c r="H29" s="61"/>
      <c r="I29" s="61"/>
    </row>
    <row r="30" spans="1:13" ht="15" customHeight="1" x14ac:dyDescent="0.25">
      <c r="A30" s="62" t="s">
        <v>158</v>
      </c>
      <c r="B30" s="63">
        <v>1.2500000000000001E-2</v>
      </c>
      <c r="C30" s="49"/>
      <c r="D30" s="331" t="s">
        <v>159</v>
      </c>
      <c r="E30" s="331"/>
      <c r="F30" s="331"/>
      <c r="G30" s="331"/>
      <c r="H30" s="331"/>
      <c r="I30" s="331"/>
    </row>
    <row r="31" spans="1:13" ht="15.75" customHeight="1" x14ac:dyDescent="0.25">
      <c r="A31" s="62" t="s">
        <v>160</v>
      </c>
      <c r="B31" s="63">
        <v>8.8999999999999999E-3</v>
      </c>
      <c r="C31" s="49"/>
      <c r="D31" s="331"/>
      <c r="E31" s="331"/>
      <c r="F31" s="331"/>
      <c r="G31" s="331"/>
      <c r="H31" s="331"/>
      <c r="I31" s="331"/>
    </row>
    <row r="32" spans="1:13" ht="15.75" customHeight="1" x14ac:dyDescent="0.25">
      <c r="A32" s="62" t="s">
        <v>161</v>
      </c>
      <c r="B32" s="63">
        <v>9.4999999999999998E-3</v>
      </c>
      <c r="C32" s="49"/>
      <c r="D32" s="331"/>
      <c r="E32" s="331"/>
      <c r="F32" s="331"/>
      <c r="G32" s="331"/>
      <c r="H32" s="331"/>
      <c r="I32" s="331"/>
    </row>
    <row r="33" spans="1:24" ht="15.75" customHeight="1" x14ac:dyDescent="0.25">
      <c r="A33" s="62"/>
      <c r="B33" s="63"/>
      <c r="C33" s="49"/>
      <c r="D33" s="64"/>
      <c r="E33" s="64"/>
      <c r="F33" s="64"/>
      <c r="G33" s="64"/>
      <c r="H33" s="64"/>
      <c r="I33" s="64"/>
    </row>
    <row r="34" spans="1:24" ht="15.75" customHeight="1" x14ac:dyDescent="0.25">
      <c r="A34" s="65" t="s">
        <v>626</v>
      </c>
      <c r="B34" s="65"/>
      <c r="C34" s="49"/>
      <c r="D34" s="331" t="s">
        <v>162</v>
      </c>
      <c r="E34" s="331"/>
      <c r="F34" s="331"/>
      <c r="G34" s="331"/>
      <c r="H34" s="331"/>
      <c r="I34" s="331"/>
    </row>
    <row r="35" spans="1:24" ht="15.75" customHeight="1" x14ac:dyDescent="0.25">
      <c r="A35" s="60"/>
      <c r="B35" s="60"/>
      <c r="C35" s="49"/>
      <c r="D35" s="331"/>
      <c r="E35" s="331"/>
      <c r="F35" s="331"/>
      <c r="G35" s="331"/>
      <c r="H35" s="331"/>
      <c r="I35" s="331"/>
    </row>
    <row r="36" spans="1:24" ht="15.75" customHeight="1" x14ac:dyDescent="0.25">
      <c r="A36" s="53" t="s">
        <v>163</v>
      </c>
      <c r="B36" s="63">
        <v>0.115</v>
      </c>
      <c r="C36" s="49"/>
      <c r="D36" s="331"/>
      <c r="E36" s="331"/>
      <c r="F36" s="331"/>
      <c r="G36" s="331"/>
      <c r="H36" s="331"/>
      <c r="I36" s="331"/>
    </row>
    <row r="37" spans="1:24" ht="15.75" customHeight="1" x14ac:dyDescent="0.25">
      <c r="A37" s="62"/>
      <c r="B37" s="66"/>
      <c r="C37" s="49"/>
      <c r="D37" s="64"/>
      <c r="E37" s="64"/>
      <c r="F37" s="64"/>
      <c r="G37" s="64"/>
      <c r="H37" s="64"/>
      <c r="I37" s="64"/>
      <c r="M37" s="64"/>
      <c r="T37" s="64"/>
      <c r="U37" s="64"/>
      <c r="V37" s="64"/>
      <c r="W37" s="64"/>
      <c r="X37" s="64"/>
    </row>
    <row r="38" spans="1:24" ht="15.75" x14ac:dyDescent="0.25">
      <c r="A38" s="62"/>
      <c r="B38" s="66"/>
      <c r="C38" s="49"/>
      <c r="D38" s="64"/>
      <c r="E38" s="64"/>
      <c r="F38" s="64"/>
      <c r="G38" s="64"/>
      <c r="H38" s="64"/>
      <c r="I38" s="64"/>
      <c r="L38" s="64"/>
      <c r="M38" s="64"/>
      <c r="T38" s="64"/>
      <c r="U38" s="64"/>
      <c r="V38" s="64"/>
      <c r="W38" s="64"/>
      <c r="X38" s="64"/>
    </row>
    <row r="39" spans="1:24" ht="15.75" customHeight="1" x14ac:dyDescent="0.25">
      <c r="A39" s="62"/>
      <c r="B39" s="66"/>
      <c r="C39" s="49"/>
      <c r="D39" s="49"/>
      <c r="E39" s="64"/>
      <c r="F39" s="64"/>
      <c r="G39" s="64"/>
      <c r="H39" s="64"/>
      <c r="I39" s="64"/>
    </row>
    <row r="40" spans="1:24" ht="15" customHeight="1" x14ac:dyDescent="0.25">
      <c r="A40" s="49"/>
      <c r="B40" s="49"/>
      <c r="C40" s="49"/>
      <c r="D40" s="49"/>
      <c r="E40" s="49"/>
      <c r="F40" s="64"/>
      <c r="G40" s="64"/>
      <c r="H40" s="64"/>
      <c r="I40" s="64"/>
      <c r="O40" s="67"/>
      <c r="P40" s="68"/>
    </row>
    <row r="41" spans="1:24" ht="15.75" x14ac:dyDescent="0.25">
      <c r="A41" s="49"/>
      <c r="B41" s="49"/>
      <c r="C41" s="49"/>
      <c r="D41" s="49"/>
      <c r="E41" s="49"/>
      <c r="F41" s="64"/>
      <c r="G41" s="64"/>
      <c r="H41" s="64"/>
      <c r="I41" s="64"/>
      <c r="O41" s="67"/>
      <c r="P41" s="68"/>
    </row>
    <row r="42" spans="1:24" ht="15.75" x14ac:dyDescent="0.25">
      <c r="A42" s="49"/>
      <c r="B42" s="49"/>
      <c r="C42" s="49"/>
      <c r="D42" s="49"/>
      <c r="E42" s="49"/>
      <c r="F42" s="64"/>
      <c r="G42" s="64"/>
      <c r="H42" s="64"/>
      <c r="I42" s="64"/>
      <c r="O42" s="67"/>
      <c r="P42" s="68"/>
    </row>
    <row r="43" spans="1:24" ht="15.75" x14ac:dyDescent="0.25">
      <c r="A43" s="49"/>
      <c r="B43" s="49"/>
      <c r="C43" s="49"/>
      <c r="D43" s="49"/>
      <c r="E43" s="49"/>
      <c r="F43" s="64"/>
      <c r="G43" s="49"/>
      <c r="H43" s="49"/>
      <c r="I43" s="49"/>
      <c r="O43" s="67"/>
    </row>
    <row r="44" spans="1:24" ht="15.75" x14ac:dyDescent="0.25">
      <c r="A44" s="49"/>
      <c r="B44" s="49"/>
      <c r="C44" s="49"/>
      <c r="D44" s="49"/>
      <c r="E44" s="49"/>
      <c r="F44" s="49"/>
      <c r="G44" s="49"/>
      <c r="H44" s="49"/>
      <c r="I44" s="49"/>
      <c r="K44" s="61"/>
    </row>
    <row r="47" spans="1:24" ht="15.75" x14ac:dyDescent="0.25">
      <c r="J47" s="61"/>
    </row>
    <row r="49" spans="6:11" ht="15.75" x14ac:dyDescent="0.25">
      <c r="K49" s="61"/>
    </row>
    <row r="51" spans="6:11" x14ac:dyDescent="0.25">
      <c r="F51" s="69"/>
      <c r="G51" s="70"/>
      <c r="H51" s="70"/>
      <c r="I51" s="70"/>
    </row>
  </sheetData>
  <mergeCells count="4">
    <mergeCell ref="A1:I1"/>
    <mergeCell ref="A3:I3"/>
    <mergeCell ref="D30:I32"/>
    <mergeCell ref="D34:I36"/>
  </mergeCells>
  <pageMargins left="0.45" right="0.45" top="0.5" bottom="0.5" header="0.3" footer="0.3"/>
  <pageSetup scale="78" orientation="landscape" r:id="rId1"/>
  <rowBreaks count="1" manualBreakCount="1">
    <brk id="44"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57C56-6A57-4C25-8FB3-74DA5C8448EC}">
  <sheetPr>
    <pageSetUpPr fitToPage="1"/>
  </sheetPr>
  <dimension ref="A1:P44"/>
  <sheetViews>
    <sheetView zoomScaleNormal="100" workbookViewId="0">
      <selection sqref="A1:I1"/>
    </sheetView>
  </sheetViews>
  <sheetFormatPr defaultRowHeight="15.75" x14ac:dyDescent="0.25"/>
  <cols>
    <col min="1" max="1" width="15.625" bestFit="1" customWidth="1"/>
    <col min="2" max="2" width="6.25" customWidth="1"/>
    <col min="3" max="3" width="7.5" customWidth="1"/>
    <col min="4" max="4" width="63.125" customWidth="1"/>
    <col min="5" max="5" width="7.5" customWidth="1"/>
    <col min="6" max="6" width="11.25" bestFit="1" customWidth="1"/>
    <col min="7" max="7" width="12.5" customWidth="1"/>
    <col min="8" max="8" width="7.5" bestFit="1" customWidth="1"/>
    <col min="9" max="9" width="8.75" customWidth="1"/>
    <col min="11" max="11" width="11.375" bestFit="1" customWidth="1"/>
  </cols>
  <sheetData>
    <row r="1" spans="1:14" s="1" customFormat="1" ht="26.25" x14ac:dyDescent="0.4">
      <c r="A1" s="318" t="s">
        <v>286</v>
      </c>
      <c r="B1" s="318"/>
      <c r="C1" s="318"/>
      <c r="D1" s="318"/>
      <c r="E1" s="318"/>
      <c r="F1" s="318"/>
      <c r="G1" s="318"/>
      <c r="H1" s="318"/>
      <c r="I1" s="318"/>
    </row>
    <row r="2" spans="1:14" ht="4.5" customHeight="1" x14ac:dyDescent="0.25">
      <c r="A2" s="2"/>
      <c r="B2" s="2"/>
      <c r="C2" s="2"/>
      <c r="D2" s="2"/>
    </row>
    <row r="3" spans="1:14" ht="18.75" x14ac:dyDescent="0.3">
      <c r="A3" s="319" t="s">
        <v>287</v>
      </c>
      <c r="B3" s="319"/>
      <c r="C3" s="319"/>
      <c r="D3" s="319"/>
      <c r="E3" s="319"/>
      <c r="F3" s="319"/>
      <c r="G3" s="319"/>
      <c r="H3" s="319"/>
      <c r="I3" s="319"/>
    </row>
    <row r="5" spans="1:14" x14ac:dyDescent="0.25">
      <c r="F5" s="73" t="s">
        <v>119</v>
      </c>
      <c r="G5" s="28" t="s">
        <v>288</v>
      </c>
      <c r="H5" s="28" t="s">
        <v>289</v>
      </c>
      <c r="I5" s="28" t="s">
        <v>73</v>
      </c>
      <c r="J5" s="4"/>
      <c r="L5" s="4"/>
    </row>
    <row r="6" spans="1:14" x14ac:dyDescent="0.25">
      <c r="F6" s="71" t="s">
        <v>122</v>
      </c>
      <c r="G6" s="74">
        <v>6130.7441021100003</v>
      </c>
      <c r="H6" s="74">
        <v>1161.75487965</v>
      </c>
      <c r="I6" s="74">
        <v>7292.4989817599999</v>
      </c>
      <c r="J6" s="117"/>
      <c r="K6" s="74"/>
      <c r="L6" s="117"/>
      <c r="M6" s="117"/>
    </row>
    <row r="7" spans="1:14" x14ac:dyDescent="0.25">
      <c r="F7" s="71" t="s">
        <v>123</v>
      </c>
      <c r="G7" s="74">
        <v>6273.6745376600002</v>
      </c>
      <c r="H7" s="74">
        <v>1245.8863902600001</v>
      </c>
      <c r="I7" s="74">
        <v>7519.5609279199998</v>
      </c>
      <c r="J7" s="117"/>
      <c r="K7" s="74"/>
      <c r="L7" s="117"/>
      <c r="M7" s="124"/>
    </row>
    <row r="8" spans="1:14" x14ac:dyDescent="0.25">
      <c r="F8" s="71" t="s">
        <v>124</v>
      </c>
      <c r="G8" s="74">
        <v>6459.8469999999998</v>
      </c>
      <c r="H8" s="74">
        <v>1268.6949999999999</v>
      </c>
      <c r="I8" s="74">
        <v>7729.5419999999995</v>
      </c>
      <c r="J8" s="117"/>
      <c r="K8" s="74"/>
      <c r="L8" s="117"/>
      <c r="M8" s="124"/>
    </row>
    <row r="9" spans="1:14" x14ac:dyDescent="0.25">
      <c r="F9" s="71" t="s">
        <v>125</v>
      </c>
      <c r="G9" s="74">
        <v>6769.5640000000003</v>
      </c>
      <c r="H9" s="74">
        <v>1230.3879999999999</v>
      </c>
      <c r="I9" s="74">
        <v>7999.9520000000002</v>
      </c>
      <c r="J9" s="117"/>
      <c r="K9" s="74"/>
      <c r="L9" s="117"/>
      <c r="M9" s="124"/>
    </row>
    <row r="10" spans="1:14" x14ac:dyDescent="0.25">
      <c r="F10" s="71" t="s">
        <v>126</v>
      </c>
      <c r="G10" s="74">
        <v>7165.172962183</v>
      </c>
      <c r="H10" s="74">
        <v>1169.07566982</v>
      </c>
      <c r="I10" s="74">
        <v>8334.2486320030002</v>
      </c>
      <c r="J10" s="117"/>
      <c r="K10" s="74"/>
      <c r="L10" s="117"/>
      <c r="M10" s="124"/>
    </row>
    <row r="11" spans="1:14" x14ac:dyDescent="0.25">
      <c r="F11" s="71" t="s">
        <v>127</v>
      </c>
      <c r="G11" s="74">
        <v>7421.8514611099999</v>
      </c>
      <c r="H11" s="74">
        <v>1168.9178638599999</v>
      </c>
      <c r="I11" s="74">
        <v>8590.7693249700005</v>
      </c>
      <c r="J11" s="117"/>
      <c r="K11" s="74"/>
      <c r="L11" s="117"/>
      <c r="M11" s="124"/>
    </row>
    <row r="12" spans="1:14" x14ac:dyDescent="0.25">
      <c r="F12" s="71" t="s">
        <v>128</v>
      </c>
      <c r="G12" s="74">
        <v>7395.7388415000005</v>
      </c>
      <c r="H12" s="74">
        <v>1100.81482738</v>
      </c>
      <c r="I12" s="74">
        <v>8496.5536688800003</v>
      </c>
      <c r="J12" s="117"/>
      <c r="K12" s="74"/>
      <c r="L12" s="117"/>
      <c r="M12" s="124"/>
    </row>
    <row r="13" spans="1:14" x14ac:dyDescent="0.25">
      <c r="F13" s="71" t="s">
        <v>129</v>
      </c>
      <c r="G13" s="74">
        <v>7175.9626002000005</v>
      </c>
      <c r="H13" s="74">
        <v>959.54549610999993</v>
      </c>
      <c r="I13" s="74">
        <v>8135.5080963100008</v>
      </c>
      <c r="J13" s="117"/>
      <c r="K13" s="74"/>
      <c r="L13" s="117"/>
      <c r="M13" s="124"/>
    </row>
    <row r="14" spans="1:14" x14ac:dyDescent="0.25">
      <c r="F14" s="71" t="s">
        <v>130</v>
      </c>
      <c r="G14" s="74">
        <v>7033.4574072300002</v>
      </c>
      <c r="H14" s="74">
        <v>995.71229986000003</v>
      </c>
      <c r="I14" s="74">
        <v>8029.16970709</v>
      </c>
      <c r="J14" s="117"/>
      <c r="K14" s="74"/>
      <c r="L14" s="117"/>
      <c r="M14" s="124"/>
      <c r="N14" s="5"/>
    </row>
    <row r="15" spans="1:14" x14ac:dyDescent="0.25">
      <c r="F15" s="71" t="s">
        <v>131</v>
      </c>
      <c r="G15" s="74">
        <v>7527.3543172399995</v>
      </c>
      <c r="H15" s="74">
        <v>1062.86269305</v>
      </c>
      <c r="I15" s="74">
        <v>8590.21701029</v>
      </c>
      <c r="J15" s="117"/>
      <c r="L15" s="117"/>
      <c r="M15" s="124"/>
    </row>
    <row r="16" spans="1:14" x14ac:dyDescent="0.25">
      <c r="F16" s="71" t="s">
        <v>132</v>
      </c>
      <c r="G16" s="74">
        <v>7611.6514160200004</v>
      </c>
      <c r="H16" s="74">
        <v>1160.6143695199999</v>
      </c>
      <c r="I16" s="74">
        <v>8772.2657855399993</v>
      </c>
      <c r="J16" s="117"/>
      <c r="L16" s="117"/>
      <c r="M16" s="124"/>
    </row>
    <row r="17" spans="1:16" x14ac:dyDescent="0.25">
      <c r="F17" s="71" t="s">
        <v>133</v>
      </c>
      <c r="G17" s="74">
        <v>7726.1332813100007</v>
      </c>
      <c r="H17" s="74">
        <v>1167.5814236000001</v>
      </c>
      <c r="I17" s="74">
        <v>8893.7147049100004</v>
      </c>
      <c r="J17" s="117"/>
      <c r="L17" s="117"/>
      <c r="M17" s="124"/>
    </row>
    <row r="18" spans="1:16" x14ac:dyDescent="0.25">
      <c r="F18" s="71" t="s">
        <v>134</v>
      </c>
      <c r="G18" s="74">
        <v>7892.0413120200001</v>
      </c>
      <c r="H18" s="74">
        <v>1237.5801167899999</v>
      </c>
      <c r="I18" s="74">
        <v>9129.62142881</v>
      </c>
      <c r="J18" s="117"/>
      <c r="L18" s="117"/>
      <c r="M18" s="124"/>
    </row>
    <row r="19" spans="1:16" x14ac:dyDescent="0.25">
      <c r="F19" s="71" t="s">
        <v>135</v>
      </c>
      <c r="G19" s="74">
        <v>8166.8905360500003</v>
      </c>
      <c r="H19" s="74">
        <v>1326.2164378500001</v>
      </c>
      <c r="I19" s="74">
        <v>9493.1069739000013</v>
      </c>
      <c r="J19" s="117"/>
      <c r="L19" s="117"/>
      <c r="M19" s="124"/>
    </row>
    <row r="20" spans="1:16" x14ac:dyDescent="0.25">
      <c r="F20" s="71" t="s">
        <v>136</v>
      </c>
      <c r="G20" s="74">
        <v>8447.9510331599995</v>
      </c>
      <c r="H20" s="74">
        <v>1347.23796651</v>
      </c>
      <c r="I20" s="74">
        <v>9795.1889996699992</v>
      </c>
      <c r="J20" s="117"/>
      <c r="L20" s="117"/>
      <c r="M20" s="124"/>
    </row>
    <row r="21" spans="1:16" x14ac:dyDescent="0.25">
      <c r="F21" s="71" t="s">
        <v>137</v>
      </c>
      <c r="G21" s="74">
        <v>8637.6814624899998</v>
      </c>
      <c r="H21" s="74">
        <v>1366.77780792</v>
      </c>
      <c r="I21" s="74">
        <v>10004.45927041</v>
      </c>
      <c r="J21" s="117"/>
      <c r="L21" s="117"/>
      <c r="M21" s="124"/>
    </row>
    <row r="22" spans="1:16" x14ac:dyDescent="0.25">
      <c r="F22" s="71" t="s">
        <v>138</v>
      </c>
      <c r="G22" s="74">
        <v>8988.6603023799998</v>
      </c>
      <c r="H22" s="74">
        <v>1392.6993649800002</v>
      </c>
      <c r="I22" s="74">
        <v>10381.35966736</v>
      </c>
      <c r="J22" s="117"/>
      <c r="L22" s="117"/>
      <c r="M22" s="124"/>
    </row>
    <row r="23" spans="1:16" x14ac:dyDescent="0.25">
      <c r="F23" s="71" t="s">
        <v>139</v>
      </c>
      <c r="G23" s="74">
        <v>9616.0401706199991</v>
      </c>
      <c r="H23" s="74">
        <v>1483.60780077</v>
      </c>
      <c r="I23" s="74">
        <v>11099.647971389999</v>
      </c>
      <c r="J23" s="117"/>
      <c r="L23" s="117"/>
      <c r="M23" s="124"/>
    </row>
    <row r="24" spans="1:16" x14ac:dyDescent="0.25">
      <c r="F24" s="71" t="s">
        <v>140</v>
      </c>
      <c r="G24" s="74">
        <v>9452.8484446700004</v>
      </c>
      <c r="H24" s="74">
        <v>1364.9591917800001</v>
      </c>
      <c r="I24" s="74">
        <v>10817.807636450001</v>
      </c>
      <c r="J24" s="117"/>
      <c r="L24" s="117"/>
      <c r="M24" s="124"/>
    </row>
    <row r="25" spans="1:16" x14ac:dyDescent="0.25">
      <c r="F25" s="71" t="s">
        <v>141</v>
      </c>
      <c r="G25" s="74">
        <v>10987.19905818</v>
      </c>
      <c r="H25" s="74">
        <v>1847.69640405</v>
      </c>
      <c r="I25" s="74">
        <f>SUM(G25:H25)</f>
        <v>12834.895462230001</v>
      </c>
      <c r="J25" s="117"/>
      <c r="L25" s="117"/>
      <c r="M25" s="124"/>
    </row>
    <row r="28" spans="1:16" x14ac:dyDescent="0.25">
      <c r="A28" s="324" t="s">
        <v>290</v>
      </c>
      <c r="B28" s="324"/>
      <c r="C28" s="5"/>
      <c r="D28" s="324" t="s">
        <v>157</v>
      </c>
      <c r="E28" s="324"/>
      <c r="F28" s="324"/>
      <c r="G28" s="324"/>
      <c r="H28" s="324"/>
      <c r="I28" s="324"/>
    </row>
    <row r="29" spans="1:16" ht="15.75" customHeight="1" x14ac:dyDescent="0.25">
      <c r="A29" s="119"/>
      <c r="B29" s="5"/>
      <c r="E29" s="29"/>
      <c r="F29" s="29"/>
      <c r="G29" s="29"/>
      <c r="O29" s="44"/>
      <c r="P29" s="97"/>
    </row>
    <row r="30" spans="1:16" ht="15.75" customHeight="1" x14ac:dyDescent="0.25">
      <c r="A30" s="71" t="s">
        <v>291</v>
      </c>
      <c r="B30" s="125">
        <v>0.06</v>
      </c>
      <c r="C30" s="43"/>
      <c r="D30" s="317" t="s">
        <v>292</v>
      </c>
      <c r="E30" s="317"/>
      <c r="F30" s="317"/>
      <c r="G30" s="317"/>
      <c r="H30" s="317"/>
      <c r="I30" s="317"/>
      <c r="O30" s="44"/>
      <c r="P30" s="97"/>
    </row>
    <row r="31" spans="1:16" ht="15.75" customHeight="1" x14ac:dyDescent="0.25">
      <c r="A31" s="77"/>
      <c r="B31" s="126"/>
      <c r="C31" s="71"/>
      <c r="D31" s="127"/>
      <c r="E31" s="128"/>
      <c r="F31" s="128"/>
      <c r="G31" s="128"/>
      <c r="H31" s="71"/>
      <c r="I31" s="71"/>
      <c r="O31" s="44"/>
      <c r="P31" s="97"/>
    </row>
    <row r="32" spans="1:16" ht="15.75" customHeight="1" x14ac:dyDescent="0.25">
      <c r="A32" s="77"/>
      <c r="B32" s="126"/>
      <c r="C32" s="71"/>
      <c r="D32" s="333" t="s">
        <v>293</v>
      </c>
      <c r="E32" s="333"/>
      <c r="F32" s="333"/>
      <c r="G32" s="333"/>
      <c r="H32" s="333"/>
      <c r="I32" s="333"/>
      <c r="O32" s="44"/>
      <c r="P32" s="97"/>
    </row>
    <row r="33" spans="1:16" ht="15.75" customHeight="1" x14ac:dyDescent="0.25">
      <c r="A33" s="77"/>
      <c r="B33" s="126"/>
      <c r="C33" s="71"/>
      <c r="E33" s="129"/>
      <c r="F33" s="129"/>
      <c r="G33" s="129"/>
      <c r="H33" s="129"/>
      <c r="I33" s="129"/>
      <c r="O33" s="44"/>
      <c r="P33" s="97"/>
    </row>
    <row r="34" spans="1:16" ht="15.75" customHeight="1" x14ac:dyDescent="0.25">
      <c r="A34" s="77"/>
      <c r="B34" s="126"/>
      <c r="C34" s="72"/>
      <c r="D34" s="317" t="s">
        <v>294</v>
      </c>
      <c r="E34" s="317"/>
      <c r="F34" s="317"/>
      <c r="G34" s="317"/>
      <c r="H34" s="317"/>
      <c r="I34" s="317"/>
      <c r="O34" s="44"/>
      <c r="P34" s="97"/>
    </row>
    <row r="35" spans="1:16" x14ac:dyDescent="0.25">
      <c r="A35" s="72"/>
      <c r="B35" s="29"/>
      <c r="C35" s="72"/>
      <c r="D35" s="130"/>
      <c r="O35" s="44"/>
      <c r="P35" s="97"/>
    </row>
    <row r="36" spans="1:16" x14ac:dyDescent="0.25">
      <c r="A36" s="72"/>
      <c r="B36" s="29"/>
      <c r="C36" s="29"/>
      <c r="D36" s="332" t="s">
        <v>295</v>
      </c>
      <c r="E36" s="332"/>
      <c r="F36" s="332"/>
      <c r="G36" s="332"/>
      <c r="H36" s="332"/>
      <c r="I36" s="332"/>
      <c r="O36" s="44"/>
      <c r="P36" s="97"/>
    </row>
    <row r="37" spans="1:16" x14ac:dyDescent="0.25">
      <c r="A37" s="40"/>
      <c r="D37" s="332"/>
      <c r="E37" s="332"/>
      <c r="F37" s="332"/>
      <c r="G37" s="332"/>
      <c r="H37" s="332"/>
      <c r="I37" s="332"/>
      <c r="O37" s="44"/>
      <c r="P37" s="97"/>
    </row>
    <row r="38" spans="1:16" x14ac:dyDescent="0.25">
      <c r="A38" s="40"/>
      <c r="E38" s="29"/>
      <c r="F38" s="29"/>
      <c r="G38" s="29"/>
      <c r="H38" s="29"/>
      <c r="O38" s="44"/>
      <c r="P38" s="97"/>
    </row>
    <row r="39" spans="1:16" ht="15.75" customHeight="1" x14ac:dyDescent="0.25">
      <c r="A39" s="40"/>
      <c r="E39" s="29"/>
      <c r="F39" s="29"/>
      <c r="G39" s="29"/>
      <c r="H39" s="29"/>
      <c r="O39" s="44"/>
      <c r="P39" s="97"/>
    </row>
    <row r="40" spans="1:16" x14ac:dyDescent="0.25">
      <c r="O40" s="44"/>
      <c r="P40" s="97"/>
    </row>
    <row r="41" spans="1:16" x14ac:dyDescent="0.25">
      <c r="O41" s="44"/>
    </row>
    <row r="42" spans="1:16" x14ac:dyDescent="0.25">
      <c r="K42" s="5"/>
    </row>
    <row r="44" spans="1:16" x14ac:dyDescent="0.25">
      <c r="J44" s="5"/>
    </row>
  </sheetData>
  <mergeCells count="8">
    <mergeCell ref="D34:I34"/>
    <mergeCell ref="D36:I37"/>
    <mergeCell ref="A1:I1"/>
    <mergeCell ref="A3:I3"/>
    <mergeCell ref="A28:B28"/>
    <mergeCell ref="D28:I28"/>
    <mergeCell ref="D30:I30"/>
    <mergeCell ref="D32:I32"/>
  </mergeCells>
  <pageMargins left="0.45" right="0.45" top="0.5" bottom="0.5" header="0.3" footer="0.3"/>
  <pageSetup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437B6-EEC0-40E2-A873-F74EF3ADF40F}">
  <sheetPr>
    <pageSetUpPr fitToPage="1"/>
  </sheetPr>
  <dimension ref="A1:AG50"/>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1" customFormat="1" ht="26.25" x14ac:dyDescent="0.4">
      <c r="A1" s="318" t="s">
        <v>286</v>
      </c>
      <c r="B1" s="318"/>
      <c r="C1" s="318"/>
      <c r="D1" s="318"/>
      <c r="E1" s="318"/>
      <c r="F1" s="318"/>
      <c r="G1" s="318"/>
      <c r="H1" s="318"/>
      <c r="I1" s="318"/>
      <c r="J1" s="318"/>
      <c r="K1" s="318"/>
      <c r="L1" s="318"/>
      <c r="M1" s="318"/>
      <c r="N1" s="318"/>
      <c r="O1" s="318"/>
    </row>
    <row r="2" spans="1:15" ht="4.5" customHeight="1" x14ac:dyDescent="0.25">
      <c r="A2" s="2"/>
      <c r="B2" s="2"/>
      <c r="C2" s="2"/>
      <c r="D2" s="2"/>
      <c r="E2" s="2"/>
    </row>
    <row r="3" spans="1:15" ht="18.75" x14ac:dyDescent="0.3">
      <c r="A3" s="131" t="s">
        <v>296</v>
      </c>
      <c r="B3" s="131"/>
      <c r="C3" s="131"/>
      <c r="D3" s="131"/>
      <c r="E3" s="131"/>
      <c r="F3" s="131"/>
      <c r="G3" s="131"/>
      <c r="H3" s="131"/>
      <c r="I3" s="131"/>
      <c r="J3" s="131"/>
      <c r="K3" s="131"/>
      <c r="L3" s="131"/>
      <c r="M3" s="131"/>
      <c r="N3" s="131"/>
      <c r="O3" s="131"/>
    </row>
    <row r="5" spans="1:15" x14ac:dyDescent="0.25">
      <c r="G5" s="321" t="s">
        <v>297</v>
      </c>
      <c r="H5" s="321"/>
    </row>
    <row r="6" spans="1:15" x14ac:dyDescent="0.25">
      <c r="A6" s="287" t="s">
        <v>298</v>
      </c>
      <c r="B6" s="287" t="s">
        <v>232</v>
      </c>
      <c r="C6" s="28" t="s">
        <v>139</v>
      </c>
      <c r="D6" s="28" t="s">
        <v>140</v>
      </c>
      <c r="E6" s="28" t="s">
        <v>141</v>
      </c>
      <c r="F6" s="89"/>
      <c r="G6" s="28" t="s">
        <v>140</v>
      </c>
      <c r="H6" s="28" t="s">
        <v>141</v>
      </c>
      <c r="L6" s="132"/>
    </row>
    <row r="7" spans="1:15" x14ac:dyDescent="0.25">
      <c r="C7" s="82"/>
      <c r="D7" s="82"/>
      <c r="E7" s="82"/>
      <c r="L7" s="133"/>
    </row>
    <row r="8" spans="1:15" x14ac:dyDescent="0.25">
      <c r="A8" s="134" t="s">
        <v>299</v>
      </c>
      <c r="B8" s="134"/>
      <c r="C8" s="135">
        <v>9.8000000000000007</v>
      </c>
      <c r="D8" s="135">
        <v>11.4</v>
      </c>
      <c r="E8" s="135">
        <v>15.3</v>
      </c>
      <c r="F8" s="287"/>
      <c r="G8" s="136">
        <v>0.16800000000000001</v>
      </c>
      <c r="H8" s="136">
        <v>0.34300000000000003</v>
      </c>
      <c r="I8" s="137"/>
      <c r="J8" s="137"/>
      <c r="L8" s="133"/>
    </row>
    <row r="9" spans="1:15" x14ac:dyDescent="0.25">
      <c r="I9" s="137"/>
      <c r="J9" s="137"/>
      <c r="L9" s="133"/>
    </row>
    <row r="10" spans="1:15" x14ac:dyDescent="0.25">
      <c r="A10" s="134" t="s">
        <v>300</v>
      </c>
      <c r="B10" s="134"/>
      <c r="C10" s="135">
        <v>57.9</v>
      </c>
      <c r="D10" s="135">
        <v>50.7</v>
      </c>
      <c r="E10" s="135">
        <v>49.3</v>
      </c>
      <c r="F10" s="287"/>
      <c r="G10" s="136">
        <v>-0.125</v>
      </c>
      <c r="H10" s="136">
        <v>-2.5999999999999999E-2</v>
      </c>
      <c r="I10" s="137"/>
      <c r="J10" s="137"/>
      <c r="L10" s="133"/>
    </row>
    <row r="11" spans="1:15" x14ac:dyDescent="0.25">
      <c r="I11" s="137"/>
      <c r="J11" s="137"/>
      <c r="L11" s="133"/>
    </row>
    <row r="12" spans="1:15" x14ac:dyDescent="0.25">
      <c r="A12" s="138" t="s">
        <v>301</v>
      </c>
      <c r="B12" s="89"/>
      <c r="C12" s="135">
        <v>280.8</v>
      </c>
      <c r="D12" s="135">
        <v>251.70000000000002</v>
      </c>
      <c r="E12" s="135">
        <v>258.39999999999998</v>
      </c>
      <c r="F12" s="89"/>
      <c r="G12" s="136">
        <v>-0.10299999999999999</v>
      </c>
      <c r="H12" s="136">
        <v>2.5999999999999999E-2</v>
      </c>
      <c r="I12" s="137"/>
      <c r="J12" s="137"/>
      <c r="L12" s="133"/>
    </row>
    <row r="13" spans="1:15" x14ac:dyDescent="0.25">
      <c r="A13" s="139">
        <v>2211</v>
      </c>
      <c r="B13" s="139" t="s">
        <v>302</v>
      </c>
      <c r="C13" s="289">
        <v>192.2</v>
      </c>
      <c r="D13" s="289">
        <v>173.4</v>
      </c>
      <c r="E13" s="289">
        <v>175.7</v>
      </c>
      <c r="G13" s="290">
        <v>-9.8000000000000004E-2</v>
      </c>
      <c r="H13" s="290">
        <v>1.2999999999999999E-2</v>
      </c>
      <c r="I13" s="137"/>
      <c r="J13" s="137"/>
      <c r="L13" s="133"/>
    </row>
    <row r="14" spans="1:15" x14ac:dyDescent="0.25">
      <c r="A14" s="139">
        <v>2212</v>
      </c>
      <c r="B14" s="139" t="s">
        <v>303</v>
      </c>
      <c r="C14" s="289">
        <v>86.2</v>
      </c>
      <c r="D14" s="289">
        <v>76</v>
      </c>
      <c r="E14" s="289">
        <v>80.3</v>
      </c>
      <c r="G14" s="290">
        <v>-0.11799999999999999</v>
      </c>
      <c r="H14" s="290">
        <v>5.6000000000000001E-2</v>
      </c>
      <c r="I14" s="137"/>
      <c r="J14" s="137"/>
      <c r="L14" s="133"/>
    </row>
    <row r="15" spans="1:15" x14ac:dyDescent="0.25">
      <c r="A15" s="139">
        <v>2213</v>
      </c>
      <c r="B15" s="139" t="s">
        <v>304</v>
      </c>
      <c r="C15" s="289">
        <v>2.4</v>
      </c>
      <c r="D15" s="289">
        <v>2.2999999999999998</v>
      </c>
      <c r="E15" s="289">
        <v>2.4</v>
      </c>
      <c r="G15" s="290">
        <v>-2.7E-2</v>
      </c>
      <c r="H15" s="290">
        <v>0.02</v>
      </c>
      <c r="I15" s="137"/>
      <c r="J15" s="137"/>
      <c r="L15" s="133"/>
    </row>
    <row r="16" spans="1:15" x14ac:dyDescent="0.25">
      <c r="I16" s="137"/>
      <c r="J16" s="137"/>
      <c r="L16" s="133"/>
    </row>
    <row r="17" spans="1:17" x14ac:dyDescent="0.25">
      <c r="A17" s="134" t="s">
        <v>305</v>
      </c>
      <c r="B17" s="89"/>
      <c r="C17" s="135">
        <v>297.89999999999998</v>
      </c>
      <c r="D17" s="135">
        <v>291.39999999999998</v>
      </c>
      <c r="E17" s="135">
        <v>325.7</v>
      </c>
      <c r="F17" s="89"/>
      <c r="G17" s="136">
        <v>-2.1999999999999999E-2</v>
      </c>
      <c r="H17" s="136">
        <v>0.11799999999999999</v>
      </c>
      <c r="I17" s="137"/>
      <c r="J17" s="137"/>
      <c r="L17" s="133"/>
    </row>
    <row r="18" spans="1:17" x14ac:dyDescent="0.25">
      <c r="I18" s="137"/>
      <c r="J18" s="137"/>
      <c r="L18" s="133"/>
      <c r="Q18" s="139"/>
    </row>
    <row r="19" spans="1:17" x14ac:dyDescent="0.25">
      <c r="A19" s="140" t="s">
        <v>306</v>
      </c>
      <c r="B19" s="89"/>
      <c r="C19" s="135">
        <v>450</v>
      </c>
      <c r="D19" s="135">
        <v>437.7</v>
      </c>
      <c r="E19" s="135">
        <v>500.3</v>
      </c>
      <c r="F19" s="89"/>
      <c r="G19" s="136">
        <v>-2.7E-2</v>
      </c>
      <c r="H19" s="136">
        <v>0.14299999999999999</v>
      </c>
      <c r="I19" s="137"/>
      <c r="J19" s="137"/>
      <c r="L19" s="133"/>
    </row>
    <row r="20" spans="1:17" x14ac:dyDescent="0.25">
      <c r="A20" s="139" t="s">
        <v>307</v>
      </c>
      <c r="B20" s="139" t="s">
        <v>308</v>
      </c>
      <c r="C20" s="289">
        <v>34.799999999999997</v>
      </c>
      <c r="D20" s="289">
        <v>38.799999999999997</v>
      </c>
      <c r="E20" s="289">
        <v>43.5</v>
      </c>
      <c r="G20" s="290">
        <v>0.11600000000000001</v>
      </c>
      <c r="H20" s="290">
        <v>0.12</v>
      </c>
      <c r="I20" s="137"/>
      <c r="J20" s="137"/>
      <c r="L20" s="133"/>
    </row>
    <row r="21" spans="1:17" x14ac:dyDescent="0.25">
      <c r="A21" s="139" t="s">
        <v>309</v>
      </c>
      <c r="B21" s="139" t="s">
        <v>310</v>
      </c>
      <c r="C21" s="289">
        <v>11.4</v>
      </c>
      <c r="D21" s="289">
        <v>10.9</v>
      </c>
      <c r="E21" s="289">
        <v>16.2</v>
      </c>
      <c r="G21" s="290">
        <v>-4.1000000000000002E-2</v>
      </c>
      <c r="H21" s="290">
        <v>0.48399999999999999</v>
      </c>
      <c r="I21" s="137"/>
      <c r="J21" s="137"/>
      <c r="L21" s="133"/>
    </row>
    <row r="22" spans="1:17" x14ac:dyDescent="0.25">
      <c r="A22" s="139" t="s">
        <v>311</v>
      </c>
      <c r="B22" s="139" t="s">
        <v>312</v>
      </c>
      <c r="C22" s="289">
        <v>31.3</v>
      </c>
      <c r="D22" s="289">
        <v>30.7</v>
      </c>
      <c r="E22" s="289">
        <v>35.9</v>
      </c>
      <c r="G22" s="290">
        <v>-1.9E-2</v>
      </c>
      <c r="H22" s="290">
        <v>0.17199999999999999</v>
      </c>
      <c r="I22" s="137"/>
      <c r="J22" s="137"/>
      <c r="L22" s="133"/>
    </row>
    <row r="23" spans="1:17" x14ac:dyDescent="0.25">
      <c r="A23" s="139">
        <v>323</v>
      </c>
      <c r="B23" s="139" t="s">
        <v>313</v>
      </c>
      <c r="C23" s="289">
        <v>33.200000000000003</v>
      </c>
      <c r="D23" s="289">
        <v>32</v>
      </c>
      <c r="E23" s="289">
        <v>33</v>
      </c>
      <c r="G23" s="290">
        <v>-3.5000000000000003E-2</v>
      </c>
      <c r="H23" s="290">
        <v>3.1E-2</v>
      </c>
      <c r="I23" s="137"/>
      <c r="J23" s="137"/>
      <c r="L23" s="133"/>
    </row>
    <row r="24" spans="1:17" x14ac:dyDescent="0.25">
      <c r="A24" s="114" t="s">
        <v>314</v>
      </c>
      <c r="B24" s="139" t="s">
        <v>315</v>
      </c>
      <c r="C24" s="289">
        <v>60.5</v>
      </c>
      <c r="D24" s="289">
        <v>59.8</v>
      </c>
      <c r="E24" s="289">
        <v>66.5</v>
      </c>
      <c r="G24" s="290">
        <v>-1.0999999999999999E-2</v>
      </c>
      <c r="H24" s="290">
        <v>0.112</v>
      </c>
      <c r="I24" s="137"/>
      <c r="J24" s="137"/>
      <c r="L24" s="133"/>
    </row>
    <row r="25" spans="1:17" x14ac:dyDescent="0.25">
      <c r="A25" s="139">
        <v>327</v>
      </c>
      <c r="B25" s="139" t="s">
        <v>316</v>
      </c>
      <c r="C25" s="289">
        <v>64.2</v>
      </c>
      <c r="D25" s="289">
        <v>59.9</v>
      </c>
      <c r="E25" s="289">
        <v>67.599999999999994</v>
      </c>
      <c r="G25" s="290">
        <v>-6.7000000000000004E-2</v>
      </c>
      <c r="H25" s="290">
        <v>0.127</v>
      </c>
      <c r="I25" s="137"/>
      <c r="J25" s="137"/>
      <c r="L25" s="133"/>
    </row>
    <row r="26" spans="1:17" x14ac:dyDescent="0.25">
      <c r="A26" s="139" t="s">
        <v>317</v>
      </c>
      <c r="B26" s="139" t="s">
        <v>318</v>
      </c>
      <c r="C26" s="289">
        <v>69.3</v>
      </c>
      <c r="D26" s="289">
        <v>62.1</v>
      </c>
      <c r="E26" s="289">
        <v>74.099999999999994</v>
      </c>
      <c r="G26" s="290">
        <v>-0.10299999999999999</v>
      </c>
      <c r="H26" s="290">
        <v>0.19400000000000001</v>
      </c>
      <c r="I26" s="137"/>
      <c r="J26" s="137"/>
      <c r="L26" s="133"/>
    </row>
    <row r="27" spans="1:17" x14ac:dyDescent="0.25">
      <c r="A27" s="286">
        <v>333</v>
      </c>
      <c r="B27" s="139" t="s">
        <v>319</v>
      </c>
      <c r="C27" s="289">
        <v>28.8</v>
      </c>
      <c r="D27" s="289">
        <v>30.2</v>
      </c>
      <c r="E27" s="289">
        <v>31.6</v>
      </c>
      <c r="G27" s="290">
        <v>0.05</v>
      </c>
      <c r="H27" s="290">
        <v>4.8000000000000001E-2</v>
      </c>
      <c r="I27" s="137"/>
      <c r="J27" s="137"/>
      <c r="L27" s="133"/>
    </row>
    <row r="28" spans="1:17" x14ac:dyDescent="0.25">
      <c r="A28" s="141" t="s">
        <v>320</v>
      </c>
      <c r="B28" s="139" t="s">
        <v>321</v>
      </c>
      <c r="C28" s="289">
        <v>55.4</v>
      </c>
      <c r="D28" s="289">
        <v>55.3</v>
      </c>
      <c r="E28" s="289">
        <v>61.1</v>
      </c>
      <c r="G28" s="290">
        <v>-2E-3</v>
      </c>
      <c r="H28" s="290">
        <v>0.104</v>
      </c>
      <c r="I28" s="137"/>
      <c r="J28" s="137"/>
      <c r="L28" s="133"/>
    </row>
    <row r="29" spans="1:17" x14ac:dyDescent="0.25">
      <c r="A29" s="141">
        <v>336</v>
      </c>
      <c r="B29" s="139" t="s">
        <v>322</v>
      </c>
      <c r="C29" s="289">
        <v>13.3</v>
      </c>
      <c r="D29" s="289">
        <v>12.4</v>
      </c>
      <c r="E29" s="289">
        <v>14</v>
      </c>
      <c r="G29" s="290">
        <v>-6.7000000000000004E-2</v>
      </c>
      <c r="H29" s="290">
        <v>0.13200000000000001</v>
      </c>
      <c r="I29" s="137"/>
      <c r="J29" s="137"/>
      <c r="L29" s="133"/>
    </row>
    <row r="30" spans="1:17" x14ac:dyDescent="0.25">
      <c r="A30" s="142" t="s">
        <v>323</v>
      </c>
      <c r="B30" s="139" t="s">
        <v>324</v>
      </c>
      <c r="C30" s="289">
        <v>48</v>
      </c>
      <c r="D30" s="289">
        <v>45.6</v>
      </c>
      <c r="E30" s="289">
        <v>56.8</v>
      </c>
      <c r="G30" s="290">
        <v>-4.9000000000000002E-2</v>
      </c>
      <c r="H30" s="290">
        <v>0.24399999999999999</v>
      </c>
      <c r="I30" s="137"/>
      <c r="J30" s="137"/>
      <c r="L30" s="133"/>
      <c r="Q30" s="141"/>
    </row>
    <row r="31" spans="1:17" x14ac:dyDescent="0.25">
      <c r="I31" s="137"/>
      <c r="J31" s="137"/>
      <c r="L31" s="133"/>
    </row>
    <row r="32" spans="1:17" x14ac:dyDescent="0.25">
      <c r="A32" s="138" t="s">
        <v>325</v>
      </c>
      <c r="B32" s="89"/>
      <c r="C32" s="135">
        <v>1029.0999999999999</v>
      </c>
      <c r="D32" s="135">
        <v>964.5</v>
      </c>
      <c r="E32" s="135">
        <v>1102.3</v>
      </c>
      <c r="F32" s="89"/>
      <c r="G32" s="136">
        <v>-6.3E-2</v>
      </c>
      <c r="H32" s="136">
        <v>0.14299999999999999</v>
      </c>
      <c r="I32" s="137"/>
      <c r="J32" s="137"/>
      <c r="L32" s="133"/>
    </row>
    <row r="33" spans="1:33" x14ac:dyDescent="0.25">
      <c r="A33" s="141">
        <v>423</v>
      </c>
      <c r="B33" s="139" t="s">
        <v>326</v>
      </c>
      <c r="C33" s="289">
        <v>701.6</v>
      </c>
      <c r="D33" s="289">
        <v>648.79999999999995</v>
      </c>
      <c r="E33" s="289">
        <v>746.7</v>
      </c>
      <c r="G33" s="290">
        <v>-7.4999999999999997E-2</v>
      </c>
      <c r="H33" s="290">
        <v>0.151</v>
      </c>
      <c r="I33" s="137"/>
      <c r="J33" s="137"/>
      <c r="L33" s="133"/>
    </row>
    <row r="34" spans="1:33" x14ac:dyDescent="0.25">
      <c r="A34" s="141">
        <v>424</v>
      </c>
      <c r="B34" s="139" t="s">
        <v>327</v>
      </c>
      <c r="C34" s="289">
        <v>152</v>
      </c>
      <c r="D34" s="289">
        <v>146.6</v>
      </c>
      <c r="E34" s="289">
        <v>159.80000000000001</v>
      </c>
      <c r="G34" s="290">
        <v>-3.5999999999999997E-2</v>
      </c>
      <c r="H34" s="290">
        <v>9.0999999999999998E-2</v>
      </c>
      <c r="I34" s="137"/>
      <c r="J34" s="137"/>
      <c r="L34" s="133"/>
    </row>
    <row r="35" spans="1:33" x14ac:dyDescent="0.25">
      <c r="A35" s="141">
        <v>425</v>
      </c>
      <c r="B35" s="139" t="s">
        <v>328</v>
      </c>
      <c r="C35" s="289">
        <v>175.4</v>
      </c>
      <c r="D35" s="289">
        <v>169.1</v>
      </c>
      <c r="E35" s="289">
        <v>195.8</v>
      </c>
      <c r="G35" s="290">
        <v>-3.5999999999999997E-2</v>
      </c>
      <c r="H35" s="290">
        <v>0.158</v>
      </c>
      <c r="I35" s="137"/>
      <c r="J35" s="137"/>
      <c r="L35" s="133"/>
    </row>
    <row r="36" spans="1:33" x14ac:dyDescent="0.25">
      <c r="I36" s="137"/>
      <c r="J36" s="137"/>
      <c r="L36" s="133"/>
    </row>
    <row r="37" spans="1:33" x14ac:dyDescent="0.25">
      <c r="A37" s="140" t="s">
        <v>329</v>
      </c>
      <c r="B37" s="140"/>
      <c r="C37" s="135">
        <v>306.60000000000002</v>
      </c>
      <c r="D37" s="135">
        <v>287.89999999999998</v>
      </c>
      <c r="E37" s="135">
        <v>334.5</v>
      </c>
      <c r="F37" s="89"/>
      <c r="G37" s="136">
        <v>-6.0999999999999999E-2</v>
      </c>
      <c r="H37" s="136">
        <v>0.16200000000000001</v>
      </c>
      <c r="I37" s="137"/>
      <c r="J37" s="137"/>
      <c r="L37" s="133"/>
    </row>
    <row r="38" spans="1:33" x14ac:dyDescent="0.25">
      <c r="A38" s="139">
        <v>4411</v>
      </c>
      <c r="B38" s="139" t="s">
        <v>330</v>
      </c>
      <c r="C38" s="289">
        <v>167.4</v>
      </c>
      <c r="D38" s="289">
        <v>154.30000000000001</v>
      </c>
      <c r="E38" s="289">
        <v>169.3</v>
      </c>
      <c r="G38" s="290">
        <v>-7.9000000000000001E-2</v>
      </c>
      <c r="H38" s="290">
        <v>9.7000000000000003E-2</v>
      </c>
      <c r="I38" s="137"/>
      <c r="J38" s="137"/>
      <c r="L38" s="133"/>
    </row>
    <row r="39" spans="1:33" x14ac:dyDescent="0.25">
      <c r="A39" s="139">
        <v>4412</v>
      </c>
      <c r="B39" s="139" t="s">
        <v>331</v>
      </c>
      <c r="C39" s="289">
        <v>24.7</v>
      </c>
      <c r="D39" s="289">
        <v>24.2</v>
      </c>
      <c r="E39" s="289">
        <v>34.200000000000003</v>
      </c>
      <c r="G39" s="290">
        <v>-2.4E-2</v>
      </c>
      <c r="H39" s="290">
        <v>0.41799999999999998</v>
      </c>
      <c r="I39" s="137"/>
      <c r="J39" s="137"/>
      <c r="L39" s="133"/>
    </row>
    <row r="40" spans="1:33" x14ac:dyDescent="0.25">
      <c r="A40" s="139">
        <v>4413</v>
      </c>
      <c r="B40" s="139" t="s">
        <v>332</v>
      </c>
      <c r="C40" s="289">
        <v>114.5</v>
      </c>
      <c r="D40" s="289">
        <v>109.4</v>
      </c>
      <c r="E40" s="289">
        <v>131</v>
      </c>
      <c r="G40" s="290">
        <v>-4.3999999999999997E-2</v>
      </c>
      <c r="H40" s="290">
        <v>0.19700000000000001</v>
      </c>
      <c r="I40" s="137"/>
      <c r="J40" s="137"/>
      <c r="L40" s="133"/>
      <c r="AG40" s="133"/>
    </row>
    <row r="41" spans="1:33" x14ac:dyDescent="0.25">
      <c r="G41" s="291"/>
      <c r="AG41" s="133"/>
    </row>
    <row r="42" spans="1:33" x14ac:dyDescent="0.25">
      <c r="AG42" s="133"/>
    </row>
    <row r="43" spans="1:33" x14ac:dyDescent="0.25">
      <c r="C43" s="82"/>
      <c r="D43" s="82"/>
      <c r="E43" s="82"/>
      <c r="AG43" s="133"/>
    </row>
    <row r="44" spans="1:33" x14ac:dyDescent="0.25">
      <c r="C44" s="82"/>
      <c r="D44" s="82"/>
      <c r="E44" s="82"/>
      <c r="AG44" s="133"/>
    </row>
    <row r="45" spans="1:33" x14ac:dyDescent="0.25">
      <c r="AG45" s="133"/>
    </row>
    <row r="46" spans="1:33" x14ac:dyDescent="0.25">
      <c r="Q46" s="5"/>
      <c r="R46" s="5"/>
      <c r="AG46" s="133"/>
    </row>
    <row r="47" spans="1:33" x14ac:dyDescent="0.25">
      <c r="AG47" s="133"/>
    </row>
    <row r="48" spans="1:33" x14ac:dyDescent="0.25">
      <c r="AG48" s="133"/>
    </row>
    <row r="49" spans="33:33" x14ac:dyDescent="0.25">
      <c r="AG49" s="133"/>
    </row>
    <row r="50" spans="33:33" x14ac:dyDescent="0.25">
      <c r="AG50" s="133"/>
    </row>
  </sheetData>
  <mergeCells count="2">
    <mergeCell ref="A1:O1"/>
    <mergeCell ref="G5:H5"/>
  </mergeCells>
  <pageMargins left="0.45" right="0.45" top="0.5" bottom="0.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66B7E-41B7-4E97-90E3-954E9BA19966}">
  <sheetPr>
    <pageSetUpPr fitToPage="1"/>
  </sheetPr>
  <dimension ref="A1:I66"/>
  <sheetViews>
    <sheetView zoomScaleNormal="100" workbookViewId="0">
      <selection sqref="A1:D1"/>
    </sheetView>
  </sheetViews>
  <sheetFormatPr defaultRowHeight="15.75" x14ac:dyDescent="0.25"/>
  <cols>
    <col min="1" max="1" width="28.25" customWidth="1"/>
    <col min="2" max="2" width="41.25" customWidth="1"/>
    <col min="3" max="3" width="10.625" customWidth="1"/>
    <col min="4" max="4" width="27.875" style="3" customWidth="1"/>
  </cols>
  <sheetData>
    <row r="1" spans="1:4" s="1" customFormat="1" ht="26.25" x14ac:dyDescent="0.4">
      <c r="A1" s="318" t="s">
        <v>55</v>
      </c>
      <c r="B1" s="318"/>
      <c r="C1" s="318"/>
      <c r="D1" s="318"/>
    </row>
    <row r="2" spans="1:4" ht="4.5" customHeight="1" x14ac:dyDescent="0.25">
      <c r="A2" s="2"/>
      <c r="B2" s="2"/>
      <c r="C2" s="2"/>
    </row>
    <row r="3" spans="1:4" ht="18.75" x14ac:dyDescent="0.3">
      <c r="A3" s="319" t="s">
        <v>52</v>
      </c>
      <c r="B3" s="319"/>
      <c r="C3" s="319"/>
      <c r="D3" s="319"/>
    </row>
    <row r="5" spans="1:4" x14ac:dyDescent="0.25">
      <c r="A5" s="320" t="s">
        <v>58</v>
      </c>
      <c r="B5" s="320"/>
      <c r="C5" s="320"/>
      <c r="D5" s="320"/>
    </row>
    <row r="6" spans="1:4" x14ac:dyDescent="0.25">
      <c r="A6" s="320"/>
      <c r="B6" s="320"/>
      <c r="C6" s="320"/>
      <c r="D6" s="320"/>
    </row>
    <row r="7" spans="1:4" x14ac:dyDescent="0.25">
      <c r="C7" s="3"/>
    </row>
    <row r="8" spans="1:4" x14ac:dyDescent="0.25">
      <c r="A8" s="320" t="s">
        <v>53</v>
      </c>
      <c r="B8" s="320"/>
      <c r="C8" s="320"/>
      <c r="D8" s="320"/>
    </row>
    <row r="9" spans="1:4" x14ac:dyDescent="0.25">
      <c r="A9" s="320"/>
      <c r="B9" s="320"/>
      <c r="C9" s="320"/>
      <c r="D9" s="320"/>
    </row>
    <row r="10" spans="1:4" x14ac:dyDescent="0.25">
      <c r="C10" s="3"/>
    </row>
    <row r="11" spans="1:4" x14ac:dyDescent="0.25">
      <c r="A11" s="320" t="s">
        <v>54</v>
      </c>
      <c r="B11" s="320"/>
      <c r="C11" s="320"/>
      <c r="D11" s="320"/>
    </row>
    <row r="12" spans="1:4" x14ac:dyDescent="0.25">
      <c r="A12" s="320"/>
      <c r="B12" s="320"/>
      <c r="C12" s="320"/>
      <c r="D12" s="320"/>
    </row>
    <row r="13" spans="1:4" x14ac:dyDescent="0.25">
      <c r="A13" s="320"/>
      <c r="B13" s="320"/>
      <c r="C13" s="320"/>
      <c r="D13" s="320"/>
    </row>
    <row r="14" spans="1:4" x14ac:dyDescent="0.25">
      <c r="C14" s="3"/>
    </row>
    <row r="15" spans="1:4" x14ac:dyDescent="0.25">
      <c r="A15" s="320" t="s">
        <v>151</v>
      </c>
      <c r="B15" s="320"/>
      <c r="C15" s="320"/>
      <c r="D15" s="320"/>
    </row>
    <row r="16" spans="1:4" x14ac:dyDescent="0.25">
      <c r="A16" s="320"/>
      <c r="B16" s="320"/>
      <c r="C16" s="320"/>
      <c r="D16" s="320"/>
    </row>
    <row r="17" spans="1:9" s="3" customFormat="1" x14ac:dyDescent="0.25">
      <c r="A17" s="223"/>
      <c r="B17" s="223"/>
      <c r="C17" s="223"/>
      <c r="D17" s="223"/>
      <c r="E17"/>
      <c r="F17"/>
      <c r="G17"/>
      <c r="H17"/>
      <c r="I17"/>
    </row>
    <row r="18" spans="1:9" s="3" customFormat="1" x14ac:dyDescent="0.25">
      <c r="A18" s="223"/>
      <c r="B18" s="223"/>
      <c r="C18" s="223"/>
      <c r="D18" s="223"/>
      <c r="E18"/>
      <c r="F18"/>
      <c r="G18"/>
      <c r="H18"/>
      <c r="I18"/>
    </row>
    <row r="19" spans="1:9" s="3" customFormat="1" x14ac:dyDescent="0.25">
      <c r="A19" s="223"/>
      <c r="B19" s="223"/>
      <c r="C19" s="223"/>
      <c r="D19" s="223"/>
      <c r="E19"/>
      <c r="F19"/>
      <c r="G19"/>
      <c r="H19"/>
      <c r="I19"/>
    </row>
    <row r="20" spans="1:9" s="3" customFormat="1" x14ac:dyDescent="0.25">
      <c r="A20" s="223"/>
      <c r="B20" s="223"/>
      <c r="C20" s="223"/>
      <c r="D20" s="223"/>
      <c r="E20"/>
      <c r="F20"/>
      <c r="G20"/>
      <c r="H20"/>
      <c r="I20"/>
    </row>
    <row r="21" spans="1:9" s="3" customFormat="1" x14ac:dyDescent="0.25">
      <c r="A21" s="223"/>
      <c r="B21" s="223"/>
      <c r="C21" s="223"/>
      <c r="D21" s="223"/>
      <c r="E21"/>
      <c r="F21"/>
      <c r="G21"/>
      <c r="H21"/>
      <c r="I21"/>
    </row>
    <row r="22" spans="1:9" s="3" customFormat="1" x14ac:dyDescent="0.25">
      <c r="A22" s="223"/>
      <c r="B22" s="223"/>
      <c r="C22" s="223"/>
      <c r="D22" s="223"/>
      <c r="E22"/>
      <c r="F22"/>
      <c r="G22"/>
      <c r="H22"/>
      <c r="I22"/>
    </row>
    <row r="23" spans="1:9" s="3" customFormat="1" x14ac:dyDescent="0.25">
      <c r="A23"/>
      <c r="B23"/>
      <c r="E23"/>
      <c r="F23"/>
      <c r="G23"/>
      <c r="H23"/>
      <c r="I23"/>
    </row>
    <row r="24" spans="1:9" s="3" customFormat="1" x14ac:dyDescent="0.25">
      <c r="A24"/>
      <c r="B24"/>
      <c r="E24"/>
      <c r="F24"/>
      <c r="G24"/>
      <c r="H24"/>
      <c r="I24"/>
    </row>
    <row r="25" spans="1:9" s="3" customFormat="1" x14ac:dyDescent="0.25">
      <c r="A25"/>
      <c r="B25"/>
      <c r="E25"/>
      <c r="F25"/>
      <c r="G25"/>
      <c r="H25"/>
      <c r="I25"/>
    </row>
    <row r="26" spans="1:9" s="3" customFormat="1" x14ac:dyDescent="0.25">
      <c r="A26"/>
      <c r="B26"/>
      <c r="E26"/>
      <c r="F26"/>
      <c r="G26"/>
      <c r="H26"/>
      <c r="I26"/>
    </row>
    <row r="27" spans="1:9" s="3" customFormat="1" x14ac:dyDescent="0.25">
      <c r="A27"/>
      <c r="B27"/>
      <c r="E27"/>
      <c r="F27"/>
      <c r="G27"/>
      <c r="H27"/>
      <c r="I27"/>
    </row>
    <row r="28" spans="1:9" s="3" customFormat="1" x14ac:dyDescent="0.25">
      <c r="A28"/>
      <c r="B28"/>
      <c r="E28"/>
      <c r="F28"/>
      <c r="G28"/>
      <c r="H28"/>
      <c r="I28"/>
    </row>
    <row r="29" spans="1:9" s="3" customFormat="1" x14ac:dyDescent="0.25">
      <c r="A29"/>
      <c r="B29"/>
      <c r="E29"/>
      <c r="F29"/>
      <c r="G29"/>
      <c r="H29"/>
      <c r="I29"/>
    </row>
    <row r="30" spans="1:9" s="3" customFormat="1" x14ac:dyDescent="0.25">
      <c r="A30"/>
      <c r="B30"/>
      <c r="E30"/>
      <c r="F30"/>
      <c r="G30"/>
      <c r="H30"/>
      <c r="I30"/>
    </row>
    <row r="31" spans="1:9" s="3" customFormat="1" x14ac:dyDescent="0.25">
      <c r="A31"/>
      <c r="B31"/>
      <c r="E31"/>
      <c r="F31"/>
      <c r="G31"/>
      <c r="H31"/>
      <c r="I31"/>
    </row>
    <row r="32" spans="1:9" s="3" customFormat="1" x14ac:dyDescent="0.25">
      <c r="A32"/>
      <c r="B32"/>
      <c r="E32"/>
      <c r="F32"/>
      <c r="G32"/>
      <c r="H32"/>
      <c r="I32"/>
    </row>
    <row r="33" spans="1:9" s="3" customFormat="1" x14ac:dyDescent="0.25">
      <c r="A33"/>
      <c r="B33"/>
      <c r="E33"/>
      <c r="F33"/>
      <c r="G33"/>
      <c r="H33"/>
      <c r="I33"/>
    </row>
    <row r="34" spans="1:9" s="3" customFormat="1" x14ac:dyDescent="0.25">
      <c r="A34"/>
      <c r="B34"/>
      <c r="E34"/>
      <c r="F34"/>
      <c r="G34"/>
      <c r="H34"/>
      <c r="I34"/>
    </row>
    <row r="35" spans="1:9" s="3" customFormat="1" x14ac:dyDescent="0.25">
      <c r="A35"/>
      <c r="B35"/>
      <c r="E35"/>
      <c r="F35"/>
      <c r="G35"/>
      <c r="H35"/>
      <c r="I35"/>
    </row>
    <row r="36" spans="1:9" s="3" customFormat="1" x14ac:dyDescent="0.25">
      <c r="A36"/>
      <c r="B36"/>
      <c r="E36"/>
      <c r="F36"/>
      <c r="G36"/>
      <c r="H36"/>
      <c r="I36"/>
    </row>
    <row r="37" spans="1:9" s="3" customFormat="1" x14ac:dyDescent="0.25">
      <c r="A37"/>
      <c r="B37"/>
      <c r="E37"/>
      <c r="F37"/>
      <c r="G37"/>
      <c r="H37"/>
      <c r="I37"/>
    </row>
    <row r="38" spans="1:9" s="3" customFormat="1" x14ac:dyDescent="0.25">
      <c r="A38"/>
      <c r="B38"/>
      <c r="E38"/>
      <c r="F38"/>
      <c r="G38"/>
      <c r="H38"/>
      <c r="I38"/>
    </row>
    <row r="39" spans="1:9" s="3" customFormat="1" x14ac:dyDescent="0.25">
      <c r="A39"/>
      <c r="B39"/>
      <c r="E39"/>
      <c r="F39"/>
      <c r="G39"/>
      <c r="H39"/>
      <c r="I39"/>
    </row>
    <row r="40" spans="1:9" s="3" customFormat="1" x14ac:dyDescent="0.25">
      <c r="A40"/>
      <c r="B40"/>
      <c r="E40"/>
      <c r="F40"/>
      <c r="G40"/>
      <c r="H40"/>
      <c r="I40"/>
    </row>
    <row r="41" spans="1:9" s="3" customFormat="1" x14ac:dyDescent="0.25">
      <c r="A41"/>
      <c r="B41"/>
      <c r="E41"/>
      <c r="F41"/>
      <c r="G41"/>
      <c r="H41"/>
      <c r="I41"/>
    </row>
    <row r="42" spans="1:9" s="3" customFormat="1" x14ac:dyDescent="0.25">
      <c r="A42"/>
      <c r="B42"/>
      <c r="E42"/>
      <c r="F42"/>
      <c r="G42"/>
      <c r="H42"/>
      <c r="I42"/>
    </row>
    <row r="43" spans="1:9" s="3" customFormat="1" x14ac:dyDescent="0.25">
      <c r="A43"/>
      <c r="B43"/>
      <c r="E43"/>
      <c r="F43"/>
      <c r="G43"/>
      <c r="H43"/>
      <c r="I43"/>
    </row>
    <row r="44" spans="1:9" s="3" customFormat="1" x14ac:dyDescent="0.25">
      <c r="A44"/>
      <c r="B44"/>
      <c r="E44"/>
      <c r="F44"/>
      <c r="G44"/>
      <c r="H44"/>
      <c r="I44"/>
    </row>
    <row r="45" spans="1:9" s="3" customFormat="1" x14ac:dyDescent="0.25">
      <c r="A45"/>
      <c r="E45"/>
      <c r="F45"/>
      <c r="G45"/>
      <c r="H45"/>
      <c r="I45"/>
    </row>
    <row r="46" spans="1:9" s="3" customFormat="1" x14ac:dyDescent="0.25">
      <c r="A46"/>
      <c r="B46"/>
      <c r="E46"/>
      <c r="F46"/>
      <c r="G46"/>
      <c r="H46"/>
      <c r="I46"/>
    </row>
    <row r="47" spans="1:9" s="3" customFormat="1" x14ac:dyDescent="0.25">
      <c r="A47"/>
      <c r="B47"/>
      <c r="E47"/>
      <c r="F47"/>
      <c r="G47"/>
      <c r="H47"/>
      <c r="I47"/>
    </row>
    <row r="48" spans="1:9" s="3" customFormat="1" x14ac:dyDescent="0.25">
      <c r="A48"/>
      <c r="B48"/>
      <c r="E48"/>
      <c r="F48"/>
      <c r="G48"/>
      <c r="H48"/>
      <c r="I48"/>
    </row>
    <row r="49" spans="1:9" s="3" customFormat="1" x14ac:dyDescent="0.25">
      <c r="A49"/>
      <c r="B49"/>
      <c r="E49"/>
      <c r="F49"/>
      <c r="G49"/>
      <c r="H49"/>
      <c r="I49"/>
    </row>
    <row r="50" spans="1:9" s="3" customFormat="1" x14ac:dyDescent="0.25">
      <c r="A50"/>
      <c r="B50"/>
      <c r="E50"/>
      <c r="F50"/>
      <c r="G50"/>
      <c r="H50"/>
      <c r="I50"/>
    </row>
    <row r="51" spans="1:9" s="3" customFormat="1" x14ac:dyDescent="0.25">
      <c r="A51"/>
      <c r="B51"/>
      <c r="E51"/>
      <c r="F51"/>
      <c r="G51"/>
      <c r="H51"/>
      <c r="I51"/>
    </row>
    <row r="52" spans="1:9" s="3" customFormat="1" x14ac:dyDescent="0.25">
      <c r="A52"/>
      <c r="B52"/>
      <c r="E52"/>
      <c r="F52"/>
      <c r="G52"/>
      <c r="H52"/>
      <c r="I52"/>
    </row>
    <row r="53" spans="1:9" s="3" customFormat="1" x14ac:dyDescent="0.25">
      <c r="A53"/>
      <c r="E53"/>
      <c r="F53"/>
      <c r="G53"/>
      <c r="H53"/>
      <c r="I53"/>
    </row>
    <row r="54" spans="1:9" s="3" customFormat="1" x14ac:dyDescent="0.25">
      <c r="A54"/>
      <c r="B54"/>
      <c r="E54"/>
      <c r="F54"/>
      <c r="G54"/>
      <c r="H54"/>
      <c r="I54"/>
    </row>
    <row r="55" spans="1:9" s="3" customFormat="1" x14ac:dyDescent="0.25">
      <c r="A55"/>
      <c r="B55"/>
      <c r="E55"/>
      <c r="F55"/>
      <c r="G55"/>
      <c r="H55"/>
      <c r="I55"/>
    </row>
    <row r="56" spans="1:9" s="3" customFormat="1" x14ac:dyDescent="0.25">
      <c r="A56"/>
      <c r="B56"/>
      <c r="E56"/>
      <c r="F56"/>
      <c r="G56"/>
      <c r="H56"/>
      <c r="I56"/>
    </row>
    <row r="57" spans="1:9" s="3" customFormat="1" x14ac:dyDescent="0.25">
      <c r="A57"/>
      <c r="B57"/>
      <c r="E57"/>
      <c r="F57"/>
      <c r="G57"/>
      <c r="H57"/>
      <c r="I57"/>
    </row>
    <row r="66" spans="1:9" s="3" customFormat="1" x14ac:dyDescent="0.25">
      <c r="A66"/>
      <c r="E66"/>
      <c r="F66"/>
      <c r="G66"/>
      <c r="H66"/>
      <c r="I66"/>
    </row>
  </sheetData>
  <mergeCells count="6">
    <mergeCell ref="A15:D16"/>
    <mergeCell ref="A1:D1"/>
    <mergeCell ref="A3:D3"/>
    <mergeCell ref="A5:D6"/>
    <mergeCell ref="A8:D9"/>
    <mergeCell ref="A11:D13"/>
  </mergeCells>
  <pageMargins left="0.45" right="0.45" top="0.5" bottom="0.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92F2-5328-45D9-84E0-D2B783CFA423}">
  <sheetPr>
    <pageSetUpPr fitToPage="1"/>
  </sheetPr>
  <dimension ref="A1:O40"/>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1" customFormat="1" ht="26.25" x14ac:dyDescent="0.4">
      <c r="A1" s="318" t="s">
        <v>286</v>
      </c>
      <c r="B1" s="318"/>
      <c r="C1" s="318"/>
      <c r="D1" s="318"/>
      <c r="E1" s="318"/>
      <c r="F1" s="318"/>
      <c r="G1" s="318"/>
      <c r="H1" s="318"/>
      <c r="I1" s="318"/>
      <c r="J1" s="318"/>
      <c r="K1" s="318"/>
      <c r="L1" s="318"/>
      <c r="M1" s="318"/>
      <c r="N1" s="318"/>
      <c r="O1" s="318"/>
    </row>
    <row r="2" spans="1:15" ht="4.5" customHeight="1" x14ac:dyDescent="0.25">
      <c r="A2" s="2"/>
      <c r="B2" s="2"/>
      <c r="C2" s="2"/>
      <c r="D2" s="2"/>
      <c r="E2" s="2"/>
    </row>
    <row r="3" spans="1:15" ht="18.75" x14ac:dyDescent="0.3">
      <c r="A3" s="319" t="s">
        <v>333</v>
      </c>
      <c r="B3" s="319"/>
      <c r="C3" s="319"/>
      <c r="D3" s="319"/>
      <c r="E3" s="319"/>
      <c r="F3" s="319"/>
      <c r="G3" s="319"/>
      <c r="H3" s="319"/>
      <c r="I3" s="319"/>
      <c r="J3" s="319"/>
      <c r="K3" s="319"/>
      <c r="L3" s="319"/>
      <c r="M3" s="319"/>
      <c r="N3" s="319"/>
      <c r="O3" s="319"/>
    </row>
    <row r="5" spans="1:15" x14ac:dyDescent="0.25">
      <c r="G5" s="321" t="s">
        <v>297</v>
      </c>
      <c r="H5" s="321"/>
    </row>
    <row r="6" spans="1:15" x14ac:dyDescent="0.25">
      <c r="A6" s="287" t="s">
        <v>298</v>
      </c>
      <c r="B6" s="287" t="s">
        <v>232</v>
      </c>
      <c r="C6" s="28" t="s">
        <v>139</v>
      </c>
      <c r="D6" s="28" t="s">
        <v>140</v>
      </c>
      <c r="E6" s="28" t="s">
        <v>141</v>
      </c>
      <c r="F6" s="89"/>
      <c r="G6" s="28" t="s">
        <v>140</v>
      </c>
      <c r="H6" s="28" t="s">
        <v>141</v>
      </c>
    </row>
    <row r="7" spans="1:15" x14ac:dyDescent="0.25">
      <c r="G7" s="292"/>
    </row>
    <row r="8" spans="1:15" x14ac:dyDescent="0.25">
      <c r="A8" s="140" t="s">
        <v>334</v>
      </c>
      <c r="B8" s="140"/>
      <c r="C8" s="135">
        <v>188.5</v>
      </c>
      <c r="D8" s="135">
        <v>168.8</v>
      </c>
      <c r="E8" s="135">
        <v>222.7</v>
      </c>
      <c r="F8" s="144"/>
      <c r="G8" s="136">
        <v>-0.104</v>
      </c>
      <c r="H8" s="136">
        <v>0.32</v>
      </c>
      <c r="I8" s="137"/>
    </row>
    <row r="9" spans="1:15" x14ac:dyDescent="0.25">
      <c r="A9" s="139">
        <v>4421</v>
      </c>
      <c r="B9" s="139" t="s">
        <v>335</v>
      </c>
      <c r="C9" s="289">
        <v>119.1</v>
      </c>
      <c r="D9" s="289">
        <v>107</v>
      </c>
      <c r="E9" s="289">
        <v>147.80000000000001</v>
      </c>
      <c r="F9" s="145"/>
      <c r="G9" s="290">
        <v>-0.10100000000000001</v>
      </c>
      <c r="H9" s="290">
        <v>0.38200000000000001</v>
      </c>
      <c r="I9" s="137"/>
    </row>
    <row r="10" spans="1:15" x14ac:dyDescent="0.25">
      <c r="A10" s="139">
        <v>4422</v>
      </c>
      <c r="B10" s="139" t="s">
        <v>336</v>
      </c>
      <c r="C10" s="289">
        <v>69.400000000000006</v>
      </c>
      <c r="D10" s="289">
        <v>61.8</v>
      </c>
      <c r="E10" s="289">
        <v>75</v>
      </c>
      <c r="F10" s="145"/>
      <c r="G10" s="290">
        <v>-0.109</v>
      </c>
      <c r="H10" s="290">
        <v>0.21299999999999999</v>
      </c>
      <c r="I10" s="137"/>
    </row>
    <row r="11" spans="1:15" x14ac:dyDescent="0.25">
      <c r="I11" s="137"/>
    </row>
    <row r="12" spans="1:15" x14ac:dyDescent="0.25">
      <c r="A12" s="134" t="s">
        <v>337</v>
      </c>
      <c r="B12" s="134"/>
      <c r="C12" s="135">
        <v>203</v>
      </c>
      <c r="D12" s="135">
        <v>191.2</v>
      </c>
      <c r="E12" s="135">
        <v>239</v>
      </c>
      <c r="F12" s="287"/>
      <c r="G12" s="136">
        <v>-5.8000000000000003E-2</v>
      </c>
      <c r="H12" s="136">
        <v>0.25</v>
      </c>
      <c r="I12" s="137"/>
    </row>
    <row r="13" spans="1:15" x14ac:dyDescent="0.25">
      <c r="I13" s="137"/>
    </row>
    <row r="14" spans="1:15" x14ac:dyDescent="0.25">
      <c r="A14" s="287" t="s">
        <v>338</v>
      </c>
      <c r="B14" s="287"/>
      <c r="C14" s="135">
        <v>685.5</v>
      </c>
      <c r="D14" s="135">
        <v>690.69999999999993</v>
      </c>
      <c r="E14" s="135">
        <v>898.3</v>
      </c>
      <c r="F14" s="287"/>
      <c r="G14" s="136">
        <v>8.0000000000000002E-3</v>
      </c>
      <c r="H14" s="136">
        <v>0.30099999999999999</v>
      </c>
      <c r="I14" s="137"/>
    </row>
    <row r="15" spans="1:15" x14ac:dyDescent="0.25">
      <c r="A15" s="139">
        <v>4441</v>
      </c>
      <c r="B15" s="139" t="s">
        <v>339</v>
      </c>
      <c r="C15" s="289">
        <v>621.4</v>
      </c>
      <c r="D15" s="289">
        <v>625.29999999999995</v>
      </c>
      <c r="E15" s="289">
        <v>807.2</v>
      </c>
      <c r="F15" s="145"/>
      <c r="G15" s="290">
        <v>6.0000000000000001E-3</v>
      </c>
      <c r="H15" s="290">
        <v>0.29099999999999998</v>
      </c>
      <c r="I15" s="137"/>
    </row>
    <row r="16" spans="1:15" x14ac:dyDescent="0.25">
      <c r="A16" s="139">
        <v>4442</v>
      </c>
      <c r="B16" s="139" t="s">
        <v>340</v>
      </c>
      <c r="C16" s="289">
        <v>64.099999999999994</v>
      </c>
      <c r="D16" s="289">
        <v>65.400000000000006</v>
      </c>
      <c r="E16" s="289">
        <v>91.1</v>
      </c>
      <c r="F16" s="145"/>
      <c r="G16" s="290">
        <v>2.1000000000000001E-2</v>
      </c>
      <c r="H16" s="290">
        <v>0.39300000000000002</v>
      </c>
      <c r="I16" s="137"/>
    </row>
    <row r="17" spans="1:9" x14ac:dyDescent="0.25">
      <c r="A17" s="146"/>
      <c r="B17" s="146"/>
      <c r="I17" s="137"/>
    </row>
    <row r="18" spans="1:9" x14ac:dyDescent="0.25">
      <c r="A18" s="134" t="s">
        <v>341</v>
      </c>
      <c r="B18" s="147"/>
      <c r="C18" s="135">
        <v>432.6</v>
      </c>
      <c r="D18" s="135">
        <v>432</v>
      </c>
      <c r="E18" s="135">
        <v>470.5</v>
      </c>
      <c r="F18" s="144"/>
      <c r="G18" s="136">
        <v>-1E-3</v>
      </c>
      <c r="H18" s="136">
        <v>8.8999999999999996E-2</v>
      </c>
      <c r="I18" s="137"/>
    </row>
    <row r="19" spans="1:9" x14ac:dyDescent="0.25">
      <c r="A19" s="148">
        <v>4451</v>
      </c>
      <c r="B19" s="148" t="s">
        <v>342</v>
      </c>
      <c r="C19" s="289">
        <v>331.2</v>
      </c>
      <c r="D19" s="289">
        <v>329.6</v>
      </c>
      <c r="E19" s="289">
        <v>354.5</v>
      </c>
      <c r="F19" s="145"/>
      <c r="G19" s="290">
        <v>-5.0000000000000001E-3</v>
      </c>
      <c r="H19" s="290">
        <v>7.5999999999999998E-2</v>
      </c>
      <c r="I19" s="137"/>
    </row>
    <row r="20" spans="1:9" x14ac:dyDescent="0.25">
      <c r="A20" s="148">
        <v>4452</v>
      </c>
      <c r="B20" s="148" t="s">
        <v>343</v>
      </c>
      <c r="C20" s="289">
        <v>23.3</v>
      </c>
      <c r="D20" s="289">
        <v>21.7</v>
      </c>
      <c r="E20" s="289">
        <v>24.3</v>
      </c>
      <c r="F20" s="145"/>
      <c r="G20" s="290">
        <v>-6.9000000000000006E-2</v>
      </c>
      <c r="H20" s="290">
        <v>0.122</v>
      </c>
      <c r="I20" s="137"/>
    </row>
    <row r="21" spans="1:9" x14ac:dyDescent="0.25">
      <c r="A21" s="139">
        <v>4453</v>
      </c>
      <c r="B21" s="139" t="s">
        <v>344</v>
      </c>
      <c r="C21" s="289">
        <v>78.2</v>
      </c>
      <c r="D21" s="289">
        <v>80.7</v>
      </c>
      <c r="E21" s="289">
        <v>91.7</v>
      </c>
      <c r="F21" s="145"/>
      <c r="G21" s="290">
        <v>3.3000000000000002E-2</v>
      </c>
      <c r="H21" s="290">
        <v>0.13600000000000001</v>
      </c>
      <c r="I21" s="137"/>
    </row>
    <row r="22" spans="1:9" x14ac:dyDescent="0.25">
      <c r="I22" s="137"/>
    </row>
    <row r="23" spans="1:9" x14ac:dyDescent="0.25">
      <c r="A23" s="140" t="s">
        <v>345</v>
      </c>
      <c r="B23" s="140"/>
      <c r="C23" s="135">
        <v>106.6</v>
      </c>
      <c r="D23" s="135">
        <v>105.8</v>
      </c>
      <c r="E23" s="135">
        <v>125.7</v>
      </c>
      <c r="F23" s="287"/>
      <c r="G23" s="136">
        <v>-8.0000000000000002E-3</v>
      </c>
      <c r="H23" s="136">
        <v>0.188</v>
      </c>
      <c r="I23" s="137"/>
    </row>
    <row r="24" spans="1:9" x14ac:dyDescent="0.25">
      <c r="A24" s="139"/>
      <c r="B24" s="139"/>
      <c r="C24" s="5"/>
      <c r="D24" s="5"/>
      <c r="E24" s="5"/>
      <c r="F24" s="5"/>
      <c r="G24" s="5"/>
      <c r="H24" s="5"/>
      <c r="I24" s="137"/>
    </row>
    <row r="25" spans="1:9" x14ac:dyDescent="0.25">
      <c r="A25" s="140" t="s">
        <v>346</v>
      </c>
      <c r="B25" s="140"/>
      <c r="C25" s="135">
        <v>190.8</v>
      </c>
      <c r="D25" s="135">
        <v>180</v>
      </c>
      <c r="E25" s="135">
        <v>200.7</v>
      </c>
      <c r="F25" s="287"/>
      <c r="G25" s="136">
        <v>-5.6000000000000001E-2</v>
      </c>
      <c r="H25" s="136">
        <v>0.115</v>
      </c>
      <c r="I25" s="137"/>
    </row>
    <row r="26" spans="1:9" x14ac:dyDescent="0.25">
      <c r="A26" s="139"/>
      <c r="B26" s="139"/>
      <c r="C26" s="5"/>
      <c r="D26" s="5"/>
      <c r="E26" s="5"/>
      <c r="F26" s="5"/>
      <c r="G26" s="5"/>
      <c r="H26" s="5"/>
      <c r="I26" s="137"/>
    </row>
    <row r="27" spans="1:9" x14ac:dyDescent="0.25">
      <c r="A27" s="140" t="s">
        <v>347</v>
      </c>
      <c r="B27" s="140"/>
      <c r="C27" s="149">
        <v>124.5</v>
      </c>
      <c r="D27" s="149">
        <v>109.2</v>
      </c>
      <c r="E27" s="135">
        <v>148.5</v>
      </c>
      <c r="F27" s="287"/>
      <c r="G27" s="136">
        <v>-0.123</v>
      </c>
      <c r="H27" s="136">
        <v>0.36</v>
      </c>
      <c r="I27" s="137"/>
    </row>
    <row r="28" spans="1:9" x14ac:dyDescent="0.25">
      <c r="A28" s="139"/>
      <c r="B28" s="139"/>
      <c r="C28" s="5"/>
      <c r="D28" s="5"/>
      <c r="E28" s="5"/>
      <c r="F28" s="5"/>
      <c r="G28" s="5"/>
      <c r="H28" s="5"/>
      <c r="I28" s="137"/>
    </row>
    <row r="29" spans="1:9" x14ac:dyDescent="0.25">
      <c r="A29" s="140" t="s">
        <v>348</v>
      </c>
      <c r="B29" s="140"/>
      <c r="C29" s="135">
        <v>109.4</v>
      </c>
      <c r="D29" s="135">
        <v>104.8</v>
      </c>
      <c r="E29" s="135">
        <v>152.9</v>
      </c>
      <c r="F29" s="287"/>
      <c r="G29" s="136">
        <v>-4.2999999999999997E-2</v>
      </c>
      <c r="H29" s="136">
        <v>0.45900000000000002</v>
      </c>
      <c r="I29" s="137"/>
    </row>
    <row r="30" spans="1:9" x14ac:dyDescent="0.25">
      <c r="A30" s="150"/>
      <c r="B30" s="150"/>
      <c r="C30" s="151"/>
      <c r="D30" s="151"/>
      <c r="E30" s="151"/>
      <c r="F30" s="151"/>
      <c r="G30" s="292"/>
      <c r="H30" s="292"/>
      <c r="I30" s="137"/>
    </row>
    <row r="31" spans="1:9" x14ac:dyDescent="0.25">
      <c r="A31" s="152" t="s">
        <v>349</v>
      </c>
      <c r="B31" s="152"/>
      <c r="C31" s="153">
        <v>682.3</v>
      </c>
      <c r="D31" s="153">
        <v>671.2</v>
      </c>
      <c r="E31" s="153">
        <v>767.2</v>
      </c>
      <c r="F31" s="154"/>
      <c r="G31" s="136">
        <v>-1.6E-2</v>
      </c>
      <c r="H31" s="136">
        <v>0.14299999999999999</v>
      </c>
      <c r="I31" s="137"/>
    </row>
    <row r="32" spans="1:9" x14ac:dyDescent="0.25">
      <c r="A32" s="139">
        <v>4521</v>
      </c>
      <c r="B32" s="139" t="s">
        <v>350</v>
      </c>
      <c r="C32" s="289">
        <v>195.1</v>
      </c>
      <c r="D32" s="289">
        <v>189.9</v>
      </c>
      <c r="E32" s="289">
        <v>204.6</v>
      </c>
      <c r="F32" s="145"/>
      <c r="G32" s="290">
        <v>-2.5999999999999999E-2</v>
      </c>
      <c r="H32" s="290">
        <v>7.6999999999999999E-2</v>
      </c>
      <c r="I32" s="137"/>
    </row>
    <row r="33" spans="1:9" x14ac:dyDescent="0.25">
      <c r="A33" s="139">
        <v>4529</v>
      </c>
      <c r="B33" s="139" t="s">
        <v>351</v>
      </c>
      <c r="C33" s="289">
        <v>487.2</v>
      </c>
      <c r="D33" s="289">
        <v>481.3</v>
      </c>
      <c r="E33" s="289">
        <v>562.6</v>
      </c>
      <c r="F33" s="145"/>
      <c r="G33" s="290">
        <v>-1.2E-2</v>
      </c>
      <c r="H33" s="290">
        <v>0.16900000000000001</v>
      </c>
      <c r="I33" s="137"/>
    </row>
    <row r="34" spans="1:9" x14ac:dyDescent="0.25">
      <c r="A34" s="151"/>
      <c r="B34" s="151"/>
      <c r="C34" s="151"/>
      <c r="D34" s="151"/>
      <c r="E34" s="151"/>
      <c r="F34" s="151"/>
      <c r="G34" s="292"/>
      <c r="H34" s="292"/>
      <c r="I34" s="137"/>
    </row>
    <row r="35" spans="1:9" x14ac:dyDescent="0.25">
      <c r="A35" s="152" t="s">
        <v>352</v>
      </c>
      <c r="B35" s="152"/>
      <c r="C35" s="135">
        <v>273.89999999999998</v>
      </c>
      <c r="D35" s="135">
        <v>271.39999999999998</v>
      </c>
      <c r="E35" s="135">
        <v>355.9</v>
      </c>
      <c r="F35" s="287"/>
      <c r="G35" s="136">
        <v>-8.9999999999999993E-3</v>
      </c>
      <c r="H35" s="136">
        <v>0.31147636788898136</v>
      </c>
      <c r="I35" s="137"/>
    </row>
    <row r="36" spans="1:9" x14ac:dyDescent="0.25">
      <c r="I36" s="137"/>
    </row>
    <row r="37" spans="1:9" x14ac:dyDescent="0.25">
      <c r="A37" s="152" t="s">
        <v>353</v>
      </c>
      <c r="B37" s="152"/>
      <c r="C37" s="149">
        <v>491.1</v>
      </c>
      <c r="D37" s="149">
        <v>639.9</v>
      </c>
      <c r="E37" s="149">
        <v>949.5</v>
      </c>
      <c r="F37" s="287"/>
      <c r="G37" s="136">
        <v>0.30299999999999999</v>
      </c>
      <c r="H37" s="136">
        <v>0.48399999999999999</v>
      </c>
      <c r="I37" s="137"/>
    </row>
    <row r="38" spans="1:9" x14ac:dyDescent="0.25">
      <c r="A38" s="139">
        <v>4541</v>
      </c>
      <c r="B38" s="139" t="s">
        <v>354</v>
      </c>
      <c r="C38" s="289">
        <v>418.1</v>
      </c>
      <c r="D38" s="289">
        <v>572.70000000000005</v>
      </c>
      <c r="E38" s="289">
        <v>882.1</v>
      </c>
      <c r="F38" s="145"/>
      <c r="G38" s="290">
        <v>0.37</v>
      </c>
      <c r="H38" s="290">
        <v>0.54</v>
      </c>
      <c r="I38" s="137"/>
    </row>
    <row r="39" spans="1:9" x14ac:dyDescent="0.25">
      <c r="A39" s="286">
        <v>4542</v>
      </c>
      <c r="B39" s="114" t="s">
        <v>355</v>
      </c>
      <c r="C39" s="289">
        <v>7.1</v>
      </c>
      <c r="D39" s="289">
        <v>6.4</v>
      </c>
      <c r="E39" s="289">
        <v>5.4</v>
      </c>
      <c r="F39" s="145"/>
      <c r="G39" s="290">
        <v>-0.10299999999999999</v>
      </c>
      <c r="H39" s="290">
        <v>-0.152</v>
      </c>
      <c r="I39" s="137"/>
    </row>
    <row r="40" spans="1:9" x14ac:dyDescent="0.25">
      <c r="A40" s="139">
        <v>4543</v>
      </c>
      <c r="B40" s="139" t="s">
        <v>356</v>
      </c>
      <c r="C40" s="289">
        <v>65.900000000000006</v>
      </c>
      <c r="D40" s="289">
        <v>60.8</v>
      </c>
      <c r="E40" s="289">
        <v>62.1</v>
      </c>
      <c r="F40" s="145"/>
      <c r="G40" s="290">
        <v>-7.8E-2</v>
      </c>
      <c r="H40" s="290">
        <v>2.1999999999999999E-2</v>
      </c>
      <c r="I40" s="137"/>
    </row>
  </sheetData>
  <mergeCells count="3">
    <mergeCell ref="A1:O1"/>
    <mergeCell ref="A3:O3"/>
    <mergeCell ref="G5:H5"/>
  </mergeCells>
  <pageMargins left="0.45" right="0.45" top="0.5" bottom="0.5" header="0.3" footer="0.3"/>
  <pageSetup scale="7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41ED-9663-4CBD-BBF1-13A6DFDD2189}">
  <sheetPr>
    <pageSetUpPr fitToPage="1"/>
  </sheetPr>
  <dimension ref="A1:P43"/>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6" s="1" customFormat="1" ht="26.25" x14ac:dyDescent="0.4">
      <c r="A1" s="318" t="s">
        <v>286</v>
      </c>
      <c r="B1" s="318"/>
      <c r="C1" s="318"/>
      <c r="D1" s="318"/>
      <c r="E1" s="318"/>
      <c r="F1" s="318"/>
      <c r="G1" s="318"/>
      <c r="H1" s="318"/>
      <c r="I1" s="318"/>
      <c r="J1" s="318"/>
      <c r="K1" s="318"/>
      <c r="L1" s="318"/>
      <c r="M1" s="318"/>
      <c r="N1" s="318"/>
      <c r="O1" s="318"/>
    </row>
    <row r="2" spans="1:16" ht="4.5" customHeight="1" x14ac:dyDescent="0.25">
      <c r="A2" s="2"/>
      <c r="B2" s="2"/>
      <c r="C2" s="2"/>
      <c r="D2" s="2"/>
      <c r="E2" s="2"/>
    </row>
    <row r="3" spans="1:16" ht="18.75" x14ac:dyDescent="0.3">
      <c r="A3" s="319" t="s">
        <v>333</v>
      </c>
      <c r="B3" s="319"/>
      <c r="C3" s="319"/>
      <c r="D3" s="319"/>
      <c r="E3" s="319"/>
      <c r="F3" s="319"/>
      <c r="G3" s="319"/>
      <c r="H3" s="319"/>
      <c r="I3" s="319"/>
      <c r="J3" s="319"/>
      <c r="K3" s="319"/>
      <c r="L3" s="319"/>
      <c r="M3" s="319"/>
      <c r="N3" s="319"/>
      <c r="O3" s="319"/>
    </row>
    <row r="5" spans="1:16" x14ac:dyDescent="0.25">
      <c r="G5" s="321" t="s">
        <v>297</v>
      </c>
      <c r="H5" s="321"/>
    </row>
    <row r="6" spans="1:16" x14ac:dyDescent="0.25">
      <c r="A6" s="287" t="s">
        <v>298</v>
      </c>
      <c r="B6" s="287" t="s">
        <v>232</v>
      </c>
      <c r="C6" s="28" t="s">
        <v>139</v>
      </c>
      <c r="D6" s="28" t="s">
        <v>140</v>
      </c>
      <c r="E6" s="28" t="s">
        <v>141</v>
      </c>
      <c r="F6" s="89"/>
      <c r="G6" s="28" t="s">
        <v>140</v>
      </c>
      <c r="H6" s="28" t="s">
        <v>141</v>
      </c>
    </row>
    <row r="7" spans="1:16" x14ac:dyDescent="0.25">
      <c r="G7" s="292"/>
      <c r="P7" s="155"/>
    </row>
    <row r="8" spans="1:16" x14ac:dyDescent="0.25">
      <c r="A8" s="152" t="s">
        <v>357</v>
      </c>
      <c r="B8" s="152"/>
      <c r="C8" s="135">
        <v>38.700000000000003</v>
      </c>
      <c r="D8" s="135">
        <v>53.2</v>
      </c>
      <c r="E8" s="135">
        <v>139.1</v>
      </c>
      <c r="F8" s="144"/>
      <c r="G8" s="136">
        <v>0.374</v>
      </c>
      <c r="H8" s="136">
        <v>1.6140000000000001</v>
      </c>
    </row>
    <row r="10" spans="1:16" x14ac:dyDescent="0.25">
      <c r="A10" s="152" t="s">
        <v>358</v>
      </c>
      <c r="B10" s="152"/>
      <c r="C10" s="149">
        <v>714.3</v>
      </c>
      <c r="D10" s="149">
        <v>694.8</v>
      </c>
      <c r="E10" s="149">
        <v>791.2</v>
      </c>
      <c r="F10" s="89"/>
      <c r="G10" s="136">
        <v>-2.7E-2</v>
      </c>
      <c r="H10" s="136">
        <v>0.13900000000000001</v>
      </c>
    </row>
    <row r="11" spans="1:16" x14ac:dyDescent="0.25">
      <c r="P11" s="155"/>
    </row>
    <row r="12" spans="1:16" x14ac:dyDescent="0.25">
      <c r="A12" s="152" t="s">
        <v>359</v>
      </c>
      <c r="B12" s="152"/>
      <c r="C12" s="149">
        <v>527.9</v>
      </c>
      <c r="D12" s="149">
        <v>517.70000000000005</v>
      </c>
      <c r="E12" s="149">
        <v>538.70000000000005</v>
      </c>
      <c r="F12" s="89"/>
      <c r="G12" s="136">
        <v>-1.9E-2</v>
      </c>
      <c r="H12" s="136">
        <v>4.1000000000000002E-2</v>
      </c>
    </row>
    <row r="14" spans="1:16" x14ac:dyDescent="0.25">
      <c r="A14" s="287" t="s">
        <v>360</v>
      </c>
      <c r="B14" s="287"/>
      <c r="C14" s="149">
        <v>2179.8000000000002</v>
      </c>
      <c r="D14" s="149">
        <v>2032.8999999999996</v>
      </c>
      <c r="E14" s="149">
        <v>2059.6</v>
      </c>
      <c r="F14" s="287"/>
      <c r="G14" s="136">
        <v>-6.7000000000000004E-2</v>
      </c>
      <c r="H14" s="136">
        <v>1.2999999999999999E-2</v>
      </c>
    </row>
    <row r="15" spans="1:16" x14ac:dyDescent="0.25">
      <c r="A15" s="286">
        <v>54</v>
      </c>
      <c r="B15" s="139" t="s">
        <v>361</v>
      </c>
      <c r="C15" s="289">
        <v>331</v>
      </c>
      <c r="D15" s="289">
        <v>361.4</v>
      </c>
      <c r="E15" s="289">
        <v>413.4</v>
      </c>
      <c r="G15" s="290">
        <v>9.1999999999999998E-2</v>
      </c>
      <c r="H15" s="290">
        <v>0.14399999999999999</v>
      </c>
      <c r="I15" s="137"/>
    </row>
    <row r="16" spans="1:16" x14ac:dyDescent="0.25">
      <c r="A16" s="286">
        <v>55</v>
      </c>
      <c r="B16" s="114" t="s">
        <v>245</v>
      </c>
      <c r="C16" s="289">
        <v>18.8</v>
      </c>
      <c r="D16" s="289">
        <v>18</v>
      </c>
      <c r="E16" s="289">
        <v>18.899999999999999</v>
      </c>
      <c r="G16" s="290">
        <v>-4.3999999999999997E-2</v>
      </c>
      <c r="H16" s="290">
        <v>5.5E-2</v>
      </c>
      <c r="I16" s="137"/>
    </row>
    <row r="17" spans="1:16" x14ac:dyDescent="0.25">
      <c r="A17" s="156">
        <v>56</v>
      </c>
      <c r="B17" s="114" t="s">
        <v>362</v>
      </c>
      <c r="C17" s="289">
        <v>215.6</v>
      </c>
      <c r="D17" s="289">
        <v>225</v>
      </c>
      <c r="E17" s="289">
        <v>267.10000000000002</v>
      </c>
      <c r="G17" s="290">
        <v>4.3999999999999997E-2</v>
      </c>
      <c r="H17" s="290">
        <v>0.187</v>
      </c>
      <c r="I17" s="137"/>
    </row>
    <row r="18" spans="1:16" x14ac:dyDescent="0.25">
      <c r="A18" s="286">
        <v>61</v>
      </c>
      <c r="B18" s="139" t="s">
        <v>247</v>
      </c>
      <c r="C18" s="289">
        <v>12.5</v>
      </c>
      <c r="D18" s="289">
        <v>12.3</v>
      </c>
      <c r="E18" s="289">
        <v>12.4</v>
      </c>
      <c r="G18" s="290">
        <v>-0.02</v>
      </c>
      <c r="H18" s="290">
        <v>6.0000000000000001E-3</v>
      </c>
      <c r="I18" s="137"/>
    </row>
    <row r="19" spans="1:16" x14ac:dyDescent="0.25">
      <c r="A19" s="286">
        <v>62</v>
      </c>
      <c r="B19" s="139" t="s">
        <v>248</v>
      </c>
      <c r="C19" s="289">
        <v>37.799999999999997</v>
      </c>
      <c r="D19" s="289">
        <v>33.6</v>
      </c>
      <c r="E19" s="289">
        <v>33</v>
      </c>
      <c r="G19" s="290">
        <v>-0.112</v>
      </c>
      <c r="H19" s="290">
        <v>-1.7000000000000001E-2</v>
      </c>
      <c r="I19" s="137"/>
    </row>
    <row r="20" spans="1:16" x14ac:dyDescent="0.25">
      <c r="A20" s="148">
        <v>71</v>
      </c>
      <c r="B20" s="139" t="s">
        <v>363</v>
      </c>
      <c r="C20" s="289">
        <v>59.9</v>
      </c>
      <c r="D20" s="289">
        <v>54.3</v>
      </c>
      <c r="E20" s="289">
        <v>42.1</v>
      </c>
      <c r="G20" s="290">
        <v>-9.2999999999999999E-2</v>
      </c>
      <c r="H20" s="290">
        <v>-0.22600000000000001</v>
      </c>
      <c r="I20" s="137"/>
    </row>
    <row r="21" spans="1:16" x14ac:dyDescent="0.25">
      <c r="A21" s="286">
        <v>721</v>
      </c>
      <c r="B21" s="139" t="s">
        <v>364</v>
      </c>
      <c r="C21" s="289">
        <v>227.3</v>
      </c>
      <c r="D21" s="289">
        <v>180.9</v>
      </c>
      <c r="E21" s="289">
        <v>119.4</v>
      </c>
      <c r="G21" s="290">
        <v>-0.20399999999999999</v>
      </c>
      <c r="H21" s="290">
        <v>-0.34</v>
      </c>
      <c r="I21" s="137"/>
      <c r="P21" s="155"/>
    </row>
    <row r="22" spans="1:16" x14ac:dyDescent="0.25">
      <c r="A22" s="286">
        <v>722</v>
      </c>
      <c r="B22" s="157" t="s">
        <v>365</v>
      </c>
      <c r="C22" s="289">
        <v>952</v>
      </c>
      <c r="D22" s="289">
        <v>838.3</v>
      </c>
      <c r="E22" s="289">
        <v>818.4</v>
      </c>
      <c r="G22" s="290">
        <v>-0.11899999999999999</v>
      </c>
      <c r="H22" s="290">
        <v>-2.4E-2</v>
      </c>
      <c r="I22" s="137"/>
      <c r="P22" s="290"/>
    </row>
    <row r="23" spans="1:16" x14ac:dyDescent="0.25">
      <c r="A23" s="139">
        <v>8111</v>
      </c>
      <c r="B23" s="156" t="s">
        <v>366</v>
      </c>
      <c r="C23" s="289">
        <v>213.8</v>
      </c>
      <c r="D23" s="289">
        <v>199.5</v>
      </c>
      <c r="E23" s="289">
        <v>215.3</v>
      </c>
      <c r="G23" s="290">
        <v>-6.7000000000000004E-2</v>
      </c>
      <c r="H23" s="290">
        <v>7.9000000000000001E-2</v>
      </c>
      <c r="I23" s="137"/>
      <c r="P23" s="290"/>
    </row>
    <row r="24" spans="1:16" x14ac:dyDescent="0.25">
      <c r="A24" s="156" t="s">
        <v>367</v>
      </c>
      <c r="B24" s="139" t="s">
        <v>368</v>
      </c>
      <c r="C24" s="289">
        <v>37</v>
      </c>
      <c r="D24" s="289">
        <v>34.799999999999997</v>
      </c>
      <c r="E24" s="289">
        <v>37.1</v>
      </c>
      <c r="G24" s="290">
        <v>-6.0999999999999999E-2</v>
      </c>
      <c r="H24" s="290">
        <v>6.6000000000000003E-2</v>
      </c>
      <c r="I24" s="137"/>
      <c r="P24" s="290"/>
    </row>
    <row r="25" spans="1:16" x14ac:dyDescent="0.25">
      <c r="A25" s="286">
        <v>812</v>
      </c>
      <c r="B25" s="158" t="s">
        <v>369</v>
      </c>
      <c r="C25" s="289">
        <v>60.7</v>
      </c>
      <c r="D25" s="289">
        <v>63.2</v>
      </c>
      <c r="E25" s="289">
        <v>71.7</v>
      </c>
      <c r="G25" s="290">
        <v>0.04</v>
      </c>
      <c r="H25" s="290">
        <v>0.13500000000000001</v>
      </c>
      <c r="I25" s="137"/>
      <c r="P25" s="290"/>
    </row>
    <row r="26" spans="1:16" x14ac:dyDescent="0.25">
      <c r="A26" s="139">
        <v>813</v>
      </c>
      <c r="B26" s="158" t="s">
        <v>370</v>
      </c>
      <c r="C26" s="289">
        <v>12.6</v>
      </c>
      <c r="D26" s="289">
        <v>11</v>
      </c>
      <c r="E26" s="289">
        <v>10.3</v>
      </c>
      <c r="G26" s="290">
        <v>-0.128</v>
      </c>
      <c r="H26" s="290">
        <v>-5.8999999999999997E-2</v>
      </c>
      <c r="I26" s="137"/>
    </row>
    <row r="27" spans="1:16" x14ac:dyDescent="0.25">
      <c r="A27" s="286">
        <v>814</v>
      </c>
      <c r="B27" s="158" t="s">
        <v>371</v>
      </c>
      <c r="C27" s="289">
        <v>0.6</v>
      </c>
      <c r="D27" s="289">
        <v>0.6</v>
      </c>
      <c r="E27" s="289">
        <v>0.6</v>
      </c>
      <c r="G27" s="290">
        <v>-6.6000000000000003E-2</v>
      </c>
      <c r="H27" s="290">
        <v>-2.5000000000000001E-2</v>
      </c>
      <c r="I27" s="137"/>
    </row>
    <row r="29" spans="1:16" x14ac:dyDescent="0.25">
      <c r="A29" s="159" t="s">
        <v>372</v>
      </c>
      <c r="B29" s="159"/>
      <c r="C29" s="160">
        <v>21.2</v>
      </c>
      <c r="D29" s="160">
        <v>17.2</v>
      </c>
      <c r="E29" s="160">
        <v>29.3</v>
      </c>
      <c r="G29" s="155">
        <v>-0.187</v>
      </c>
      <c r="H29" s="155">
        <v>0.70099999999999996</v>
      </c>
      <c r="I29" s="137"/>
    </row>
    <row r="30" spans="1:16" x14ac:dyDescent="0.25">
      <c r="A30" s="159" t="s">
        <v>373</v>
      </c>
      <c r="B30" s="159"/>
      <c r="C30" s="160">
        <v>63.3</v>
      </c>
      <c r="D30" s="160">
        <v>132.30000000000001</v>
      </c>
      <c r="E30" s="160">
        <v>150.80000000000001</v>
      </c>
      <c r="G30" s="155">
        <v>1.0880000000000001</v>
      </c>
      <c r="H30" s="155">
        <v>0.13400000000000001</v>
      </c>
      <c r="I30" s="137"/>
    </row>
    <row r="31" spans="1:16" x14ac:dyDescent="0.25">
      <c r="A31" s="159" t="s">
        <v>374</v>
      </c>
      <c r="B31" s="159"/>
      <c r="C31" s="160">
        <v>1483.6</v>
      </c>
      <c r="D31" s="160">
        <v>1365</v>
      </c>
      <c r="E31" s="160">
        <v>1847.7</v>
      </c>
      <c r="G31" s="155">
        <v>-0.08</v>
      </c>
      <c r="H31" s="155">
        <v>0.35399999999999998</v>
      </c>
      <c r="I31" s="137"/>
    </row>
    <row r="32" spans="1:16" ht="15.75" customHeight="1" x14ac:dyDescent="0.25">
      <c r="A32" s="159" t="s">
        <v>375</v>
      </c>
      <c r="B32" s="159"/>
      <c r="C32" s="160">
        <v>150.4</v>
      </c>
      <c r="D32" s="160">
        <v>144.5</v>
      </c>
      <c r="E32" s="160">
        <v>161.6</v>
      </c>
      <c r="G32" s="155">
        <v>-3.9E-2</v>
      </c>
      <c r="H32" s="155">
        <v>0.11799999999999999</v>
      </c>
      <c r="I32" s="137"/>
    </row>
    <row r="33" spans="1:16" ht="15.75" customHeight="1" x14ac:dyDescent="0.25">
      <c r="A33" s="161"/>
      <c r="B33" s="162" t="s">
        <v>376</v>
      </c>
      <c r="C33" s="163">
        <v>11099.6</v>
      </c>
      <c r="D33" s="163">
        <v>10817.807636449999</v>
      </c>
      <c r="E33" s="163">
        <v>12834.9</v>
      </c>
      <c r="F33" s="161"/>
      <c r="G33" s="164">
        <v>-2.5000000000000001E-2</v>
      </c>
      <c r="H33" s="164">
        <v>0.186</v>
      </c>
      <c r="I33" s="137"/>
    </row>
    <row r="34" spans="1:16" x14ac:dyDescent="0.25">
      <c r="A34" s="288"/>
      <c r="B34" s="288"/>
      <c r="C34" s="98"/>
      <c r="D34" s="288"/>
      <c r="E34" s="98"/>
      <c r="F34" s="288"/>
      <c r="G34" s="288"/>
      <c r="H34" s="288"/>
      <c r="I34" s="288"/>
      <c r="J34" s="288"/>
      <c r="K34" s="288"/>
      <c r="L34" s="288"/>
      <c r="M34" s="288"/>
      <c r="N34" s="288"/>
      <c r="O34" s="288"/>
    </row>
    <row r="35" spans="1:16" x14ac:dyDescent="0.25">
      <c r="A35" s="287" t="s">
        <v>157</v>
      </c>
      <c r="B35" s="287"/>
      <c r="C35" s="287"/>
      <c r="D35" s="287"/>
      <c r="E35" s="287"/>
      <c r="F35" s="287"/>
      <c r="G35" s="287"/>
      <c r="H35" s="287"/>
      <c r="I35" s="287"/>
      <c r="J35" s="287"/>
      <c r="K35" s="287"/>
      <c r="L35" s="287"/>
      <c r="M35" s="287"/>
      <c r="N35" s="287"/>
      <c r="O35" s="287"/>
    </row>
    <row r="36" spans="1:16" x14ac:dyDescent="0.25">
      <c r="A36" s="5"/>
      <c r="B36" s="5"/>
      <c r="C36" s="5"/>
      <c r="D36" s="5"/>
      <c r="E36" s="5"/>
      <c r="F36" s="5"/>
      <c r="G36" s="5"/>
      <c r="H36" s="5"/>
      <c r="I36" s="5"/>
      <c r="J36" s="5"/>
      <c r="K36" s="5"/>
      <c r="L36" s="5"/>
      <c r="M36" s="5"/>
      <c r="N36" s="5"/>
      <c r="O36" s="5"/>
    </row>
    <row r="37" spans="1:16" ht="15.75" customHeight="1" x14ac:dyDescent="0.25">
      <c r="A37" s="320" t="s">
        <v>678</v>
      </c>
      <c r="B37" s="320"/>
      <c r="C37" s="320"/>
      <c r="D37" s="320"/>
      <c r="E37" s="320"/>
      <c r="F37" s="320"/>
      <c r="G37" s="320"/>
      <c r="H37" s="320"/>
      <c r="I37" s="320"/>
      <c r="J37" s="320"/>
      <c r="K37" s="320"/>
      <c r="L37" s="320"/>
      <c r="M37" s="320"/>
      <c r="N37" s="320"/>
      <c r="O37" s="320"/>
    </row>
    <row r="38" spans="1:16" x14ac:dyDescent="0.25">
      <c r="A38" s="320"/>
      <c r="B38" s="320"/>
      <c r="C38" s="320"/>
      <c r="D38" s="320"/>
      <c r="E38" s="320"/>
      <c r="F38" s="320"/>
      <c r="G38" s="320"/>
      <c r="H38" s="320"/>
      <c r="I38" s="320"/>
      <c r="J38" s="320"/>
      <c r="K38" s="320"/>
      <c r="L38" s="320"/>
      <c r="M38" s="320"/>
      <c r="N38" s="320"/>
      <c r="O38" s="320"/>
    </row>
    <row r="39" spans="1:16" x14ac:dyDescent="0.25">
      <c r="A39" s="320"/>
      <c r="B39" s="320"/>
      <c r="C39" s="320"/>
      <c r="D39" s="320"/>
      <c r="E39" s="320"/>
      <c r="F39" s="320"/>
      <c r="G39" s="320"/>
      <c r="H39" s="320"/>
      <c r="I39" s="320"/>
      <c r="J39" s="320"/>
      <c r="K39" s="320"/>
      <c r="L39" s="320"/>
      <c r="M39" s="320"/>
      <c r="N39" s="320"/>
      <c r="O39" s="320"/>
    </row>
    <row r="40" spans="1:16" x14ac:dyDescent="0.25">
      <c r="A40" s="320"/>
      <c r="B40" s="320"/>
      <c r="C40" s="320"/>
      <c r="D40" s="320"/>
      <c r="E40" s="320"/>
      <c r="F40" s="320"/>
      <c r="G40" s="320"/>
      <c r="H40" s="320"/>
      <c r="I40" s="320"/>
      <c r="J40" s="320"/>
      <c r="K40" s="320"/>
      <c r="L40" s="320"/>
      <c r="M40" s="320"/>
      <c r="N40" s="320"/>
      <c r="O40" s="320"/>
      <c r="P40" s="290"/>
    </row>
    <row r="41" spans="1:16" x14ac:dyDescent="0.25">
      <c r="A41" s="288"/>
      <c r="B41" s="288"/>
      <c r="C41" s="288"/>
      <c r="D41" s="288"/>
      <c r="E41" s="288"/>
      <c r="F41" s="288"/>
      <c r="G41" s="288"/>
      <c r="H41" s="288"/>
      <c r="I41" s="288"/>
      <c r="J41" s="288"/>
      <c r="K41" s="288"/>
      <c r="L41" s="288"/>
      <c r="M41" s="288"/>
      <c r="N41" s="288"/>
      <c r="O41" s="288"/>
    </row>
    <row r="42" spans="1:16" x14ac:dyDescent="0.25">
      <c r="C42" s="82"/>
      <c r="D42" s="82"/>
      <c r="E42" s="82"/>
    </row>
    <row r="43" spans="1:16" x14ac:dyDescent="0.25">
      <c r="C43" s="82"/>
      <c r="D43" s="82"/>
      <c r="E43" s="82"/>
    </row>
  </sheetData>
  <mergeCells count="4">
    <mergeCell ref="A1:O1"/>
    <mergeCell ref="A3:O3"/>
    <mergeCell ref="G5:H5"/>
    <mergeCell ref="A37:O40"/>
  </mergeCells>
  <pageMargins left="0.45" right="0.45" top="0.5" bottom="0.5" header="0.3" footer="0.3"/>
  <pageSetup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1C905-C0B5-437A-ABC3-D47F5DFCF2F9}">
  <sheetPr>
    <pageSetUpPr fitToPage="1"/>
  </sheetPr>
  <dimension ref="A1:Q46"/>
  <sheetViews>
    <sheetView zoomScaleNormal="100" workbookViewId="0">
      <selection sqref="A1:L1"/>
    </sheetView>
  </sheetViews>
  <sheetFormatPr defaultRowHeight="15.75" x14ac:dyDescent="0.25"/>
  <cols>
    <col min="1" max="1" width="19.25" customWidth="1"/>
    <col min="2" max="2" width="29.5" customWidth="1"/>
    <col min="3" max="12" width="9.125" customWidth="1"/>
  </cols>
  <sheetData>
    <row r="1" spans="1:15" s="1" customFormat="1" ht="26.25" x14ac:dyDescent="0.4">
      <c r="A1" s="318" t="s">
        <v>286</v>
      </c>
      <c r="B1" s="318"/>
      <c r="C1" s="318"/>
      <c r="D1" s="318"/>
      <c r="E1" s="318"/>
      <c r="F1" s="318"/>
      <c r="G1" s="318"/>
      <c r="H1" s="318"/>
      <c r="I1" s="318"/>
      <c r="J1" s="318"/>
      <c r="K1" s="318"/>
      <c r="L1" s="318"/>
    </row>
    <row r="2" spans="1:15" ht="4.5" customHeight="1" x14ac:dyDescent="0.25">
      <c r="A2" s="2"/>
      <c r="B2" s="2"/>
      <c r="C2" s="2"/>
      <c r="D2" s="2"/>
      <c r="E2" s="2"/>
    </row>
    <row r="3" spans="1:15" ht="18.75" x14ac:dyDescent="0.3">
      <c r="A3" s="319" t="s">
        <v>679</v>
      </c>
      <c r="B3" s="319"/>
      <c r="C3" s="319"/>
      <c r="D3" s="319"/>
      <c r="E3" s="319"/>
      <c r="F3" s="319"/>
      <c r="G3" s="319"/>
      <c r="H3" s="319"/>
      <c r="I3" s="319"/>
      <c r="J3" s="319"/>
      <c r="K3" s="319"/>
      <c r="L3" s="319"/>
    </row>
    <row r="5" spans="1:15" x14ac:dyDescent="0.25">
      <c r="G5" s="296"/>
      <c r="H5" s="4"/>
      <c r="I5" s="4"/>
      <c r="J5" s="4"/>
      <c r="K5" s="4"/>
      <c r="M5" s="4"/>
    </row>
    <row r="6" spans="1:15" x14ac:dyDescent="0.25">
      <c r="G6" s="293"/>
      <c r="H6" s="74"/>
      <c r="I6" s="74"/>
      <c r="J6" s="74"/>
      <c r="K6" s="117"/>
      <c r="L6" s="74"/>
      <c r="M6" s="117"/>
      <c r="N6" s="117"/>
    </row>
    <row r="7" spans="1:15" x14ac:dyDescent="0.25">
      <c r="G7" s="293"/>
      <c r="H7" s="74"/>
      <c r="I7" s="74"/>
      <c r="J7" s="74"/>
      <c r="K7" s="117"/>
      <c r="L7" s="74"/>
      <c r="M7" s="117"/>
      <c r="N7" s="38"/>
    </row>
    <row r="8" spans="1:15" x14ac:dyDescent="0.25">
      <c r="G8" s="293"/>
      <c r="H8" s="74"/>
      <c r="I8" s="74"/>
      <c r="J8" s="74"/>
      <c r="K8" s="117"/>
      <c r="L8" s="74"/>
      <c r="M8" s="117"/>
      <c r="N8" s="38"/>
    </row>
    <row r="9" spans="1:15" x14ac:dyDescent="0.25">
      <c r="G9" s="293"/>
      <c r="H9" s="74"/>
      <c r="I9" s="74"/>
      <c r="J9" s="74"/>
      <c r="K9" s="117"/>
      <c r="L9" s="74"/>
      <c r="M9" s="117"/>
      <c r="N9" s="38"/>
    </row>
    <row r="10" spans="1:15" x14ac:dyDescent="0.25">
      <c r="G10" s="293"/>
      <c r="H10" s="74"/>
      <c r="I10" s="74"/>
      <c r="J10" s="74"/>
      <c r="K10" s="117"/>
      <c r="L10" s="74"/>
      <c r="M10" s="117"/>
      <c r="N10" s="38"/>
    </row>
    <row r="11" spans="1:15" x14ac:dyDescent="0.25">
      <c r="G11" s="293"/>
      <c r="H11" s="74"/>
      <c r="I11" s="74"/>
      <c r="J11" s="74"/>
      <c r="K11" s="117"/>
      <c r="L11" s="74"/>
      <c r="M11" s="117"/>
      <c r="N11" s="38"/>
    </row>
    <row r="12" spans="1:15" x14ac:dyDescent="0.25">
      <c r="G12" s="293"/>
      <c r="H12" s="74"/>
      <c r="I12" s="74"/>
      <c r="J12" s="74"/>
      <c r="K12" s="117"/>
      <c r="L12" s="74"/>
      <c r="M12" s="117"/>
      <c r="N12" s="38"/>
    </row>
    <row r="13" spans="1:15" x14ac:dyDescent="0.25">
      <c r="G13" s="293"/>
      <c r="H13" s="74"/>
      <c r="I13" s="74"/>
      <c r="J13" s="74"/>
      <c r="K13" s="117"/>
      <c r="L13" s="74"/>
      <c r="M13" s="117"/>
      <c r="N13" s="38"/>
    </row>
    <row r="14" spans="1:15" x14ac:dyDescent="0.25">
      <c r="G14" s="293"/>
      <c r="H14" s="74"/>
      <c r="I14" s="74"/>
      <c r="J14" s="74"/>
      <c r="K14" s="117"/>
      <c r="L14" s="74"/>
      <c r="M14" s="117"/>
      <c r="N14" s="38"/>
      <c r="O14" s="5"/>
    </row>
    <row r="15" spans="1:15" x14ac:dyDescent="0.25">
      <c r="G15" s="293"/>
      <c r="H15" s="74"/>
      <c r="I15" s="74"/>
      <c r="J15" s="74"/>
      <c r="K15" s="117"/>
      <c r="M15" s="117"/>
      <c r="N15" s="38"/>
    </row>
    <row r="16" spans="1:15" x14ac:dyDescent="0.25">
      <c r="G16" s="293"/>
      <c r="H16" s="74"/>
      <c r="I16" s="74"/>
      <c r="J16" s="74"/>
      <c r="K16" s="117"/>
      <c r="M16" s="117"/>
      <c r="N16" s="38"/>
    </row>
    <row r="17" spans="1:17" x14ac:dyDescent="0.25">
      <c r="G17" s="293"/>
      <c r="H17" s="74"/>
      <c r="I17" s="74"/>
      <c r="J17" s="74"/>
      <c r="K17" s="117"/>
      <c r="M17" s="117"/>
      <c r="N17" s="38"/>
    </row>
    <row r="18" spans="1:17" x14ac:dyDescent="0.25">
      <c r="G18" s="293"/>
      <c r="H18" s="74"/>
      <c r="I18" s="74"/>
      <c r="J18" s="74"/>
      <c r="K18" s="117"/>
      <c r="M18" s="117"/>
      <c r="N18" s="38"/>
    </row>
    <row r="19" spans="1:17" x14ac:dyDescent="0.25">
      <c r="G19" s="293"/>
      <c r="H19" s="74"/>
      <c r="I19" s="74"/>
      <c r="J19" s="74"/>
      <c r="K19" s="117"/>
      <c r="M19" s="117"/>
      <c r="N19" s="38"/>
    </row>
    <row r="20" spans="1:17" x14ac:dyDescent="0.25">
      <c r="G20" s="293"/>
      <c r="H20" s="74"/>
      <c r="I20" s="74"/>
      <c r="J20" s="74"/>
      <c r="K20" s="117"/>
      <c r="M20" s="117"/>
      <c r="N20" s="38"/>
    </row>
    <row r="21" spans="1:17" x14ac:dyDescent="0.25">
      <c r="G21" s="293"/>
      <c r="H21" s="74"/>
      <c r="I21" s="74"/>
      <c r="J21" s="74"/>
      <c r="K21" s="117"/>
      <c r="M21" s="117"/>
      <c r="N21" s="38"/>
    </row>
    <row r="22" spans="1:17" x14ac:dyDescent="0.25">
      <c r="G22" s="293"/>
      <c r="H22" s="74"/>
      <c r="I22" s="74"/>
      <c r="J22" s="74"/>
      <c r="K22" s="117"/>
      <c r="M22" s="117"/>
      <c r="N22" s="38"/>
    </row>
    <row r="23" spans="1:17" x14ac:dyDescent="0.25">
      <c r="G23" s="293"/>
      <c r="H23" s="74"/>
      <c r="I23" s="74"/>
      <c r="J23" s="74"/>
      <c r="K23" s="117"/>
      <c r="M23" s="117"/>
      <c r="N23" s="38"/>
    </row>
    <row r="24" spans="1:17" x14ac:dyDescent="0.25">
      <c r="G24" s="293"/>
      <c r="H24" s="74"/>
      <c r="I24" s="74"/>
      <c r="J24" s="74"/>
      <c r="K24" s="117"/>
      <c r="M24" s="117"/>
      <c r="N24" s="38"/>
    </row>
    <row r="25" spans="1:17" x14ac:dyDescent="0.25">
      <c r="G25" s="293"/>
      <c r="H25" s="74"/>
      <c r="I25" s="74"/>
      <c r="J25" s="74"/>
      <c r="K25" s="117"/>
      <c r="M25" s="117"/>
      <c r="N25" s="38"/>
    </row>
    <row r="26" spans="1:17" x14ac:dyDescent="0.25">
      <c r="G26" s="293"/>
      <c r="H26" s="74"/>
      <c r="I26" s="74"/>
      <c r="J26" s="74"/>
      <c r="K26" s="117"/>
      <c r="M26" s="117"/>
      <c r="N26" s="38"/>
    </row>
    <row r="27" spans="1:17" x14ac:dyDescent="0.25">
      <c r="G27" s="293"/>
      <c r="H27" s="74"/>
      <c r="I27" s="74"/>
      <c r="J27" s="74"/>
      <c r="K27" s="117"/>
      <c r="M27" s="117"/>
      <c r="N27" s="38"/>
    </row>
    <row r="29" spans="1:17" x14ac:dyDescent="0.25">
      <c r="A29" s="5" t="s">
        <v>680</v>
      </c>
      <c r="C29" s="4" t="s">
        <v>132</v>
      </c>
      <c r="D29" s="4" t="s">
        <v>133</v>
      </c>
      <c r="E29" s="4" t="s">
        <v>134</v>
      </c>
      <c r="F29" s="4" t="s">
        <v>135</v>
      </c>
      <c r="G29" s="4" t="s">
        <v>136</v>
      </c>
      <c r="H29" s="4" t="s">
        <v>137</v>
      </c>
      <c r="I29" s="4" t="s">
        <v>138</v>
      </c>
      <c r="J29" s="4" t="s">
        <v>139</v>
      </c>
      <c r="K29" s="4" t="s">
        <v>140</v>
      </c>
      <c r="L29" s="4" t="s">
        <v>141</v>
      </c>
    </row>
    <row r="30" spans="1:17" x14ac:dyDescent="0.25">
      <c r="A30" t="s">
        <v>681</v>
      </c>
      <c r="C30" s="306">
        <v>3906.02276424</v>
      </c>
      <c r="D30" s="306">
        <v>3949.5347924500002</v>
      </c>
      <c r="E30" s="306">
        <v>4000.5099598000002</v>
      </c>
      <c r="F30" s="306">
        <v>4222.3224386099992</v>
      </c>
      <c r="G30" s="306">
        <v>4326.5240000000003</v>
      </c>
      <c r="H30" s="306">
        <v>4410.4719999999998</v>
      </c>
      <c r="I30" s="306">
        <v>4583.3159999999998</v>
      </c>
      <c r="J30" s="306">
        <v>4974.41</v>
      </c>
      <c r="K30" s="306">
        <v>4961.8217662938159</v>
      </c>
      <c r="L30" s="306">
        <v>6129.6036632116648</v>
      </c>
    </row>
    <row r="31" spans="1:17" ht="15.75" customHeight="1" x14ac:dyDescent="0.25">
      <c r="A31" t="s">
        <v>682</v>
      </c>
      <c r="C31" s="306">
        <v>985.4</v>
      </c>
      <c r="D31" s="306">
        <v>1017.4</v>
      </c>
      <c r="E31" s="306">
        <v>1049.5999999999999</v>
      </c>
      <c r="F31" s="306">
        <v>1084.5</v>
      </c>
      <c r="G31" s="306">
        <v>1138.5999999999999</v>
      </c>
      <c r="H31" s="306">
        <v>1154.4000000000001</v>
      </c>
      <c r="I31" s="306">
        <v>1182.5999999999999</v>
      </c>
      <c r="J31" s="306">
        <v>1239.2</v>
      </c>
      <c r="K31" s="306">
        <v>1073.5999999999999</v>
      </c>
      <c r="L31" s="306">
        <v>979.8</v>
      </c>
      <c r="P31" s="44"/>
      <c r="Q31" s="307"/>
    </row>
    <row r="32" spans="1:17" ht="15.75" customHeight="1" x14ac:dyDescent="0.25">
      <c r="A32" t="s">
        <v>683</v>
      </c>
      <c r="C32" s="306">
        <v>1657.9649999999999</v>
      </c>
      <c r="D32" s="306">
        <v>1703.2406000000001</v>
      </c>
      <c r="E32" s="306">
        <v>1751.3043</v>
      </c>
      <c r="F32" s="306">
        <v>1808.0264999999997</v>
      </c>
      <c r="G32" s="306">
        <v>1847.3910000000001</v>
      </c>
      <c r="H32" s="306">
        <v>1928.415</v>
      </c>
      <c r="I32" s="306">
        <v>2030.6510000000001</v>
      </c>
      <c r="J32" s="306">
        <v>2203.83</v>
      </c>
      <c r="K32" s="306">
        <v>2188.9984322528398</v>
      </c>
      <c r="L32" s="306">
        <v>2438.8936754395509</v>
      </c>
      <c r="P32" s="44"/>
      <c r="Q32" s="307"/>
    </row>
    <row r="33" spans="1:17" ht="15.75" customHeight="1" x14ac:dyDescent="0.25">
      <c r="A33" t="s">
        <v>684</v>
      </c>
      <c r="C33" s="306">
        <v>1062.2206000000001</v>
      </c>
      <c r="D33" s="306">
        <v>1055.9181999999998</v>
      </c>
      <c r="E33" s="306">
        <v>1090.6704000000002</v>
      </c>
      <c r="F33" s="306">
        <v>1052.0760974400037</v>
      </c>
      <c r="G33" s="306">
        <v>1135.453</v>
      </c>
      <c r="H33" s="306">
        <v>1144.423</v>
      </c>
      <c r="I33" s="306">
        <v>1192.1410000000001</v>
      </c>
      <c r="J33" s="306">
        <v>1198.4860000000001</v>
      </c>
      <c r="K33" s="306">
        <v>1228.4620006429152</v>
      </c>
      <c r="L33" s="306">
        <v>1438.8713289419463</v>
      </c>
      <c r="P33" s="44"/>
      <c r="Q33" s="307"/>
    </row>
    <row r="34" spans="1:17" ht="15.75" customHeight="1" x14ac:dyDescent="0.25">
      <c r="A34" s="5" t="s">
        <v>73</v>
      </c>
      <c r="C34" s="308">
        <v>7611.6514160200004</v>
      </c>
      <c r="D34" s="308">
        <v>7726.1332813100007</v>
      </c>
      <c r="E34" s="308">
        <v>7892.0413120200001</v>
      </c>
      <c r="F34" s="308">
        <v>8166.8905360500003</v>
      </c>
      <c r="G34" s="308">
        <v>8447.9510331599995</v>
      </c>
      <c r="H34" s="308">
        <v>8637.6814624899998</v>
      </c>
      <c r="I34" s="308">
        <v>8988.6603023799998</v>
      </c>
      <c r="J34" s="308">
        <v>9616.0401706199991</v>
      </c>
      <c r="K34" s="308">
        <v>9452.8484446700004</v>
      </c>
      <c r="L34" s="308">
        <v>10987.19905818</v>
      </c>
      <c r="P34" s="44"/>
      <c r="Q34" s="307"/>
    </row>
    <row r="35" spans="1:17" ht="15.75" customHeight="1" x14ac:dyDescent="0.25">
      <c r="P35" s="44"/>
      <c r="Q35" s="307"/>
    </row>
    <row r="36" spans="1:17" ht="15.75" customHeight="1" x14ac:dyDescent="0.25">
      <c r="A36" s="295" t="s">
        <v>157</v>
      </c>
      <c r="B36" s="295"/>
      <c r="C36" s="295"/>
      <c r="D36" s="295"/>
      <c r="E36" s="295"/>
      <c r="F36" s="295"/>
      <c r="G36" s="298"/>
      <c r="H36" s="298"/>
      <c r="I36" s="298"/>
      <c r="J36" s="298"/>
      <c r="K36" s="298"/>
      <c r="L36" s="298"/>
      <c r="P36" s="44"/>
      <c r="Q36" s="307"/>
    </row>
    <row r="37" spans="1:17" x14ac:dyDescent="0.25">
      <c r="A37" s="293"/>
      <c r="B37" s="293"/>
      <c r="C37" s="297"/>
      <c r="D37" s="294"/>
      <c r="E37" s="309"/>
      <c r="P37" s="44"/>
      <c r="Q37" s="307"/>
    </row>
    <row r="38" spans="1:17" ht="15.75" customHeight="1" x14ac:dyDescent="0.25">
      <c r="A38" s="320" t="s">
        <v>685</v>
      </c>
      <c r="B38" s="320"/>
      <c r="C38" s="320"/>
      <c r="D38" s="320"/>
      <c r="E38" s="320"/>
      <c r="F38" s="320"/>
      <c r="G38" s="320"/>
      <c r="H38" s="320"/>
      <c r="I38" s="320"/>
      <c r="J38" s="320"/>
      <c r="K38" s="320"/>
      <c r="L38" s="320"/>
      <c r="P38" s="44"/>
      <c r="Q38" s="307"/>
    </row>
    <row r="39" spans="1:17" x14ac:dyDescent="0.25">
      <c r="A39" s="320"/>
      <c r="B39" s="320"/>
      <c r="C39" s="320"/>
      <c r="D39" s="320"/>
      <c r="E39" s="320"/>
      <c r="F39" s="320"/>
      <c r="G39" s="320"/>
      <c r="H39" s="320"/>
      <c r="I39" s="320"/>
      <c r="J39" s="320"/>
      <c r="K39" s="320"/>
      <c r="L39" s="320"/>
      <c r="P39" s="44"/>
      <c r="Q39" s="307"/>
    </row>
    <row r="40" spans="1:17" x14ac:dyDescent="0.25">
      <c r="A40" s="320"/>
      <c r="B40" s="320"/>
      <c r="C40" s="320"/>
      <c r="D40" s="320"/>
      <c r="E40" s="320"/>
      <c r="F40" s="320"/>
      <c r="G40" s="320"/>
      <c r="H40" s="320"/>
      <c r="I40" s="320"/>
      <c r="J40" s="320"/>
      <c r="K40" s="320"/>
      <c r="L40" s="320"/>
      <c r="P40" s="44"/>
      <c r="Q40" s="307"/>
    </row>
    <row r="41" spans="1:17" ht="15.75" customHeight="1" x14ac:dyDescent="0.25">
      <c r="A41" s="40"/>
      <c r="B41" s="40"/>
      <c r="F41" s="297"/>
      <c r="G41" s="297"/>
      <c r="H41" s="297"/>
      <c r="I41" s="297"/>
      <c r="P41" s="44"/>
      <c r="Q41" s="307"/>
    </row>
    <row r="42" spans="1:17" x14ac:dyDescent="0.25">
      <c r="P42" s="44"/>
      <c r="Q42" s="307"/>
    </row>
    <row r="43" spans="1:17" x14ac:dyDescent="0.25">
      <c r="P43" s="44"/>
    </row>
    <row r="44" spans="1:17" x14ac:dyDescent="0.25">
      <c r="L44" s="5"/>
    </row>
    <row r="46" spans="1:17" x14ac:dyDescent="0.25">
      <c r="K46" s="5"/>
    </row>
  </sheetData>
  <mergeCells count="3">
    <mergeCell ref="A1:L1"/>
    <mergeCell ref="A3:L3"/>
    <mergeCell ref="A38:L40"/>
  </mergeCells>
  <pageMargins left="0.45" right="0.45" top="0.5" bottom="0.5" header="0.3" footer="0.3"/>
  <pageSetup scale="7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B6A59-ABF7-4A3E-A806-F88D28B72748}">
  <sheetPr>
    <pageSetUpPr fitToPage="1"/>
  </sheetPr>
  <dimension ref="A1:Q46"/>
  <sheetViews>
    <sheetView zoomScaleNormal="100" workbookViewId="0">
      <selection sqref="A1:L1"/>
    </sheetView>
  </sheetViews>
  <sheetFormatPr defaultRowHeight="15.75" x14ac:dyDescent="0.25"/>
  <cols>
    <col min="1" max="1" width="19.25" customWidth="1"/>
    <col min="2" max="2" width="29.5" customWidth="1"/>
    <col min="3" max="12" width="9.125" customWidth="1"/>
  </cols>
  <sheetData>
    <row r="1" spans="1:15" s="1" customFormat="1" ht="26.25" x14ac:dyDescent="0.4">
      <c r="A1" s="318" t="s">
        <v>286</v>
      </c>
      <c r="B1" s="318"/>
      <c r="C1" s="318"/>
      <c r="D1" s="318"/>
      <c r="E1" s="318"/>
      <c r="F1" s="318"/>
      <c r="G1" s="318"/>
      <c r="H1" s="318"/>
      <c r="I1" s="318"/>
      <c r="J1" s="318"/>
      <c r="K1" s="318"/>
      <c r="L1" s="318"/>
    </row>
    <row r="2" spans="1:15" ht="4.5" customHeight="1" x14ac:dyDescent="0.25">
      <c r="A2" s="2"/>
      <c r="B2" s="2"/>
      <c r="C2" s="2"/>
      <c r="D2" s="2"/>
      <c r="E2" s="2"/>
    </row>
    <row r="3" spans="1:15" ht="18.75" x14ac:dyDescent="0.3">
      <c r="A3" s="319" t="s">
        <v>686</v>
      </c>
      <c r="B3" s="319"/>
      <c r="C3" s="319"/>
      <c r="D3" s="319"/>
      <c r="E3" s="319"/>
      <c r="F3" s="319"/>
      <c r="G3" s="319"/>
      <c r="H3" s="319"/>
      <c r="I3" s="319"/>
      <c r="J3" s="319"/>
      <c r="K3" s="319"/>
      <c r="L3" s="319"/>
    </row>
    <row r="5" spans="1:15" x14ac:dyDescent="0.25">
      <c r="G5" s="296"/>
      <c r="H5" s="4"/>
      <c r="I5" s="4"/>
      <c r="J5" s="4"/>
      <c r="K5" s="4"/>
      <c r="M5" s="4"/>
    </row>
    <row r="6" spans="1:15" x14ac:dyDescent="0.25">
      <c r="G6" s="293"/>
      <c r="H6" s="74"/>
      <c r="I6" s="74"/>
      <c r="J6" s="74"/>
      <c r="K6" s="117"/>
      <c r="L6" s="74"/>
      <c r="M6" s="117"/>
      <c r="N6" s="117"/>
    </row>
    <row r="7" spans="1:15" x14ac:dyDescent="0.25">
      <c r="G7" s="293"/>
      <c r="H7" s="74"/>
      <c r="I7" s="74"/>
      <c r="J7" s="74"/>
      <c r="K7" s="117"/>
      <c r="L7" s="74"/>
      <c r="M7" s="117"/>
      <c r="N7" s="38"/>
    </row>
    <row r="8" spans="1:15" x14ac:dyDescent="0.25">
      <c r="G8" s="293"/>
      <c r="H8" s="74"/>
      <c r="I8" s="74"/>
      <c r="J8" s="74"/>
      <c r="K8" s="117"/>
      <c r="L8" s="74"/>
      <c r="M8" s="117"/>
      <c r="N8" s="38"/>
    </row>
    <row r="9" spans="1:15" x14ac:dyDescent="0.25">
      <c r="G9" s="293"/>
      <c r="H9" s="74"/>
      <c r="I9" s="74"/>
      <c r="J9" s="74"/>
      <c r="K9" s="117"/>
      <c r="L9" s="74"/>
      <c r="M9" s="117"/>
      <c r="N9" s="38"/>
    </row>
    <row r="10" spans="1:15" x14ac:dyDescent="0.25">
      <c r="G10" s="293"/>
      <c r="H10" s="74"/>
      <c r="I10" s="74"/>
      <c r="J10" s="74"/>
      <c r="K10" s="117"/>
      <c r="L10" s="74"/>
      <c r="M10" s="117"/>
      <c r="N10" s="38"/>
    </row>
    <row r="11" spans="1:15" x14ac:dyDescent="0.25">
      <c r="G11" s="293"/>
      <c r="H11" s="74"/>
      <c r="I11" s="74"/>
      <c r="J11" s="74"/>
      <c r="K11" s="117"/>
      <c r="L11" s="74"/>
      <c r="M11" s="117"/>
      <c r="N11" s="38"/>
    </row>
    <row r="12" spans="1:15" x14ac:dyDescent="0.25">
      <c r="G12" s="293"/>
      <c r="H12" s="74"/>
      <c r="I12" s="74"/>
      <c r="J12" s="74"/>
      <c r="K12" s="117"/>
      <c r="L12" s="74"/>
      <c r="M12" s="117"/>
      <c r="N12" s="38"/>
    </row>
    <row r="13" spans="1:15" x14ac:dyDescent="0.25">
      <c r="G13" s="293"/>
      <c r="H13" s="74"/>
      <c r="I13" s="74"/>
      <c r="J13" s="74"/>
      <c r="K13" s="117"/>
      <c r="L13" s="74"/>
      <c r="M13" s="117"/>
      <c r="N13" s="38"/>
    </row>
    <row r="14" spans="1:15" x14ac:dyDescent="0.25">
      <c r="G14" s="293"/>
      <c r="H14" s="74"/>
      <c r="I14" s="74"/>
      <c r="J14" s="74"/>
      <c r="K14" s="117"/>
      <c r="L14" s="74"/>
      <c r="M14" s="117"/>
      <c r="N14" s="38"/>
      <c r="O14" s="5"/>
    </row>
    <row r="15" spans="1:15" x14ac:dyDescent="0.25">
      <c r="G15" s="293"/>
      <c r="H15" s="74"/>
      <c r="I15" s="74"/>
      <c r="J15" s="74"/>
      <c r="K15" s="117"/>
      <c r="M15" s="117"/>
      <c r="N15" s="38"/>
    </row>
    <row r="16" spans="1:15" x14ac:dyDescent="0.25">
      <c r="G16" s="293"/>
      <c r="H16" s="74"/>
      <c r="I16" s="74"/>
      <c r="J16" s="74"/>
      <c r="K16" s="117"/>
      <c r="M16" s="117"/>
      <c r="N16" s="38"/>
    </row>
    <row r="17" spans="1:17" x14ac:dyDescent="0.25">
      <c r="G17" s="293"/>
      <c r="H17" s="74"/>
      <c r="I17" s="74"/>
      <c r="J17" s="74"/>
      <c r="K17" s="117"/>
      <c r="M17" s="117"/>
      <c r="N17" s="38"/>
    </row>
    <row r="18" spans="1:17" x14ac:dyDescent="0.25">
      <c r="G18" s="293"/>
      <c r="H18" s="74"/>
      <c r="I18" s="74"/>
      <c r="J18" s="74"/>
      <c r="K18" s="117"/>
      <c r="M18" s="117"/>
      <c r="N18" s="38"/>
    </row>
    <row r="19" spans="1:17" x14ac:dyDescent="0.25">
      <c r="G19" s="293"/>
      <c r="H19" s="74"/>
      <c r="I19" s="74"/>
      <c r="J19" s="74"/>
      <c r="K19" s="117"/>
      <c r="M19" s="117"/>
      <c r="N19" s="38"/>
    </row>
    <row r="20" spans="1:17" x14ac:dyDescent="0.25">
      <c r="G20" s="293"/>
      <c r="H20" s="74"/>
      <c r="I20" s="74"/>
      <c r="J20" s="74"/>
      <c r="K20" s="117"/>
      <c r="M20" s="117"/>
      <c r="N20" s="38"/>
    </row>
    <row r="21" spans="1:17" x14ac:dyDescent="0.25">
      <c r="G21" s="293"/>
      <c r="H21" s="74"/>
      <c r="I21" s="74"/>
      <c r="J21" s="74"/>
      <c r="K21" s="117"/>
      <c r="M21" s="117"/>
      <c r="N21" s="38"/>
    </row>
    <row r="22" spans="1:17" x14ac:dyDescent="0.25">
      <c r="G22" s="293"/>
      <c r="H22" s="74"/>
      <c r="I22" s="74"/>
      <c r="J22" s="74"/>
      <c r="K22" s="117"/>
      <c r="M22" s="117"/>
      <c r="N22" s="38"/>
    </row>
    <row r="23" spans="1:17" x14ac:dyDescent="0.25">
      <c r="G23" s="293"/>
      <c r="H23" s="74"/>
      <c r="I23" s="74"/>
      <c r="J23" s="74"/>
      <c r="K23" s="117"/>
      <c r="M23" s="117"/>
      <c r="N23" s="38"/>
    </row>
    <row r="24" spans="1:17" x14ac:dyDescent="0.25">
      <c r="G24" s="293"/>
      <c r="H24" s="74"/>
      <c r="I24" s="74"/>
      <c r="J24" s="74"/>
      <c r="K24" s="117"/>
      <c r="M24" s="117"/>
      <c r="N24" s="38"/>
    </row>
    <row r="25" spans="1:17" x14ac:dyDescent="0.25">
      <c r="G25" s="293"/>
      <c r="H25" s="74"/>
      <c r="I25" s="74"/>
      <c r="J25" s="74"/>
      <c r="K25" s="117"/>
      <c r="M25" s="117"/>
      <c r="N25" s="38"/>
    </row>
    <row r="26" spans="1:17" x14ac:dyDescent="0.25">
      <c r="G26" s="293"/>
      <c r="H26" s="74"/>
      <c r="I26" s="74"/>
      <c r="J26" s="74"/>
      <c r="K26" s="117"/>
      <c r="M26" s="117"/>
      <c r="N26" s="38"/>
    </row>
    <row r="27" spans="1:17" x14ac:dyDescent="0.25">
      <c r="G27" s="293"/>
      <c r="H27" s="74"/>
      <c r="I27" s="74"/>
      <c r="J27" s="74"/>
      <c r="K27" s="117"/>
      <c r="M27" s="117"/>
      <c r="N27" s="38"/>
    </row>
    <row r="29" spans="1:17" x14ac:dyDescent="0.25">
      <c r="A29" s="5" t="s">
        <v>687</v>
      </c>
      <c r="C29" s="4" t="s">
        <v>132</v>
      </c>
      <c r="D29" s="4" t="s">
        <v>133</v>
      </c>
      <c r="E29" s="4" t="s">
        <v>134</v>
      </c>
      <c r="F29" s="4" t="s">
        <v>135</v>
      </c>
      <c r="G29" s="4" t="s">
        <v>136</v>
      </c>
      <c r="H29" s="4" t="s">
        <v>137</v>
      </c>
      <c r="I29" s="4" t="s">
        <v>138</v>
      </c>
      <c r="J29" s="4" t="s">
        <v>139</v>
      </c>
      <c r="K29" s="4" t="s">
        <v>140</v>
      </c>
      <c r="L29" s="4" t="s">
        <v>141</v>
      </c>
    </row>
    <row r="30" spans="1:17" x14ac:dyDescent="0.25">
      <c r="A30" t="s">
        <v>688</v>
      </c>
      <c r="C30" s="310">
        <v>0.19077576987572667</v>
      </c>
      <c r="D30" s="310">
        <v>0.18711320163901446</v>
      </c>
      <c r="E30" s="310">
        <v>0.19186506413256701</v>
      </c>
      <c r="F30" s="310">
        <v>0.2044261925870712</v>
      </c>
      <c r="G30" s="310">
        <v>0.19892967194912128</v>
      </c>
      <c r="H30" s="310">
        <v>0.19837468642811926</v>
      </c>
      <c r="I30" s="310">
        <v>0.20553394092835842</v>
      </c>
      <c r="J30" s="310">
        <v>0.20687076457308504</v>
      </c>
      <c r="K30" s="311">
        <v>0.19437034904913136</v>
      </c>
      <c r="L30" s="311">
        <v>0.17983580834263327</v>
      </c>
    </row>
    <row r="31" spans="1:17" ht="15.75" customHeight="1" x14ac:dyDescent="0.25">
      <c r="A31" t="s">
        <v>689</v>
      </c>
      <c r="C31" s="310">
        <v>0.16230522407704195</v>
      </c>
      <c r="D31" s="310">
        <v>0.16058483677936336</v>
      </c>
      <c r="E31" s="310">
        <v>0.1617206322446812</v>
      </c>
      <c r="F31" s="312">
        <v>0.156361199221285</v>
      </c>
      <c r="G31" s="312">
        <v>0.15789719414476841</v>
      </c>
      <c r="H31" s="312">
        <v>0.15906483478412287</v>
      </c>
      <c r="I31" s="310">
        <v>0.15192231999713746</v>
      </c>
      <c r="J31" s="310">
        <v>0.1464627965929628</v>
      </c>
      <c r="K31" s="311">
        <v>0.13761656535994723</v>
      </c>
      <c r="L31" s="311">
        <v>0.1320496351525747</v>
      </c>
      <c r="P31" s="44"/>
      <c r="Q31" s="307"/>
    </row>
    <row r="32" spans="1:17" ht="15.75" customHeight="1" x14ac:dyDescent="0.25">
      <c r="A32" t="s">
        <v>690</v>
      </c>
      <c r="C32" s="310">
        <v>0.21896797628275361</v>
      </c>
      <c r="D32" s="310">
        <v>0.2176157813935452</v>
      </c>
      <c r="E32" s="310">
        <v>0.21499996466525487</v>
      </c>
      <c r="F32" s="310">
        <v>0.21815993766294228</v>
      </c>
      <c r="G32" s="310">
        <v>0.22205470257416809</v>
      </c>
      <c r="H32" s="310">
        <v>0.22223607813404098</v>
      </c>
      <c r="I32" s="310">
        <v>0.22074934392479156</v>
      </c>
      <c r="J32" s="310">
        <v>0.2165038667902324</v>
      </c>
      <c r="K32" s="311">
        <v>0.21176743670470216</v>
      </c>
      <c r="L32" s="311">
        <v>0.22190589625633422</v>
      </c>
      <c r="P32" s="44"/>
      <c r="Q32" s="307"/>
    </row>
    <row r="33" spans="1:17" ht="15.75" customHeight="1" x14ac:dyDescent="0.25">
      <c r="A33" t="s">
        <v>691</v>
      </c>
      <c r="C33" s="310">
        <v>0.13064147216747915</v>
      </c>
      <c r="D33" s="310">
        <v>0.13268858738801309</v>
      </c>
      <c r="E33" s="310">
        <v>0.131907898018677</v>
      </c>
      <c r="F33" s="312">
        <v>0.12671562780651466</v>
      </c>
      <c r="G33" s="312">
        <v>0.12717345379339165</v>
      </c>
      <c r="H33" s="312">
        <v>0.12506144467077446</v>
      </c>
      <c r="I33" s="310">
        <v>0.12156722338149933</v>
      </c>
      <c r="J33" s="310">
        <v>0.1172096791378274</v>
      </c>
      <c r="K33" s="311">
        <v>0.11619709893193701</v>
      </c>
      <c r="L33" s="311">
        <v>0.10313037986867001</v>
      </c>
      <c r="P33" s="44"/>
      <c r="Q33" s="307"/>
    </row>
    <row r="34" spans="1:17" ht="15.75" customHeight="1" x14ac:dyDescent="0.25">
      <c r="A34" t="s">
        <v>692</v>
      </c>
      <c r="C34" s="310">
        <v>0.26599473754018327</v>
      </c>
      <c r="D34" s="310">
        <v>0.25949975221365895</v>
      </c>
      <c r="E34" s="310">
        <v>0.24941837666363012</v>
      </c>
      <c r="F34" s="310">
        <v>0.24426666011313214</v>
      </c>
      <c r="G34" s="310">
        <v>0.24125972720826233</v>
      </c>
      <c r="H34" s="310">
        <v>0.23556004890179555</v>
      </c>
      <c r="I34" s="310">
        <v>0.23086538218180896</v>
      </c>
      <c r="J34" s="310">
        <v>0.21422701385691972</v>
      </c>
      <c r="K34" s="311">
        <v>0.21109893022596965</v>
      </c>
      <c r="L34" s="311">
        <v>0.20817317700858867</v>
      </c>
      <c r="P34" s="44"/>
      <c r="Q34" s="307"/>
    </row>
    <row r="35" spans="1:17" ht="15.75" customHeight="1" x14ac:dyDescent="0.25">
      <c r="A35" t="s">
        <v>693</v>
      </c>
      <c r="C35" s="310">
        <v>3.1314820056815323E-2</v>
      </c>
      <c r="D35" s="310">
        <v>4.2497840586404934E-2</v>
      </c>
      <c r="E35" s="310">
        <v>5.0088064275189963E-2</v>
      </c>
      <c r="F35" s="312">
        <v>5.0070382609054803E-2</v>
      </c>
      <c r="G35" s="312">
        <v>5.2685250330288237E-2</v>
      </c>
      <c r="H35" s="312">
        <v>5.9702907081146873E-2</v>
      </c>
      <c r="I35" s="312">
        <v>6.9361789586404252E-2</v>
      </c>
      <c r="J35" s="312">
        <v>9.8725879048972648E-2</v>
      </c>
      <c r="K35" s="311">
        <v>0.1289496197283127</v>
      </c>
      <c r="L35" s="311">
        <v>0.15490510337119912</v>
      </c>
      <c r="P35" s="44"/>
      <c r="Q35" s="307"/>
    </row>
    <row r="36" spans="1:17" ht="15.75" customHeight="1" x14ac:dyDescent="0.25">
      <c r="A36" s="293"/>
      <c r="B36" s="293"/>
      <c r="C36" s="313"/>
      <c r="D36" s="294"/>
      <c r="P36" s="44"/>
      <c r="Q36" s="307"/>
    </row>
    <row r="37" spans="1:17" x14ac:dyDescent="0.25">
      <c r="A37" s="295" t="s">
        <v>157</v>
      </c>
      <c r="B37" s="298"/>
      <c r="C37" s="314"/>
      <c r="D37" s="314"/>
      <c r="E37" s="315"/>
      <c r="F37" s="315"/>
      <c r="G37" s="315"/>
      <c r="H37" s="315"/>
      <c r="I37" s="315"/>
      <c r="J37" s="315"/>
      <c r="K37" s="89"/>
      <c r="L37" s="89"/>
      <c r="P37" s="44"/>
      <c r="Q37" s="307"/>
    </row>
    <row r="38" spans="1:17" x14ac:dyDescent="0.25">
      <c r="B38" s="316"/>
      <c r="C38" s="316"/>
      <c r="D38" s="316"/>
      <c r="E38" s="316"/>
      <c r="F38" s="316"/>
      <c r="G38" s="316"/>
      <c r="H38" s="316"/>
      <c r="I38" s="316"/>
      <c r="J38" s="316"/>
      <c r="K38" s="316"/>
      <c r="L38" s="316"/>
      <c r="P38" s="44"/>
      <c r="Q38" s="307"/>
    </row>
    <row r="39" spans="1:17" ht="15.75" customHeight="1" x14ac:dyDescent="0.25">
      <c r="A39" s="320" t="s">
        <v>694</v>
      </c>
      <c r="B39" s="320"/>
      <c r="C39" s="320"/>
      <c r="D39" s="320"/>
      <c r="E39" s="320"/>
      <c r="F39" s="320"/>
      <c r="G39" s="320"/>
      <c r="H39" s="320"/>
      <c r="I39" s="320"/>
      <c r="J39" s="320"/>
      <c r="K39" s="320"/>
      <c r="L39" s="320"/>
      <c r="P39" s="44"/>
      <c r="Q39" s="307"/>
    </row>
    <row r="40" spans="1:17" x14ac:dyDescent="0.25">
      <c r="A40" s="320"/>
      <c r="B40" s="320"/>
      <c r="C40" s="320"/>
      <c r="D40" s="320"/>
      <c r="E40" s="320"/>
      <c r="F40" s="320"/>
      <c r="G40" s="320"/>
      <c r="H40" s="320"/>
      <c r="I40" s="320"/>
      <c r="J40" s="320"/>
      <c r="K40" s="320"/>
      <c r="L40" s="320"/>
      <c r="P40" s="44"/>
      <c r="Q40" s="307"/>
    </row>
    <row r="41" spans="1:17" ht="15.75" customHeight="1" x14ac:dyDescent="0.25">
      <c r="A41" s="40"/>
      <c r="B41" s="40"/>
      <c r="F41" s="297"/>
      <c r="G41" s="297"/>
      <c r="H41" s="297"/>
      <c r="I41" s="297"/>
      <c r="P41" s="44"/>
      <c r="Q41" s="307"/>
    </row>
    <row r="42" spans="1:17" x14ac:dyDescent="0.25">
      <c r="P42" s="44"/>
      <c r="Q42" s="307"/>
    </row>
    <row r="43" spans="1:17" x14ac:dyDescent="0.25">
      <c r="P43" s="44"/>
    </row>
    <row r="44" spans="1:17" x14ac:dyDescent="0.25">
      <c r="L44" s="5"/>
    </row>
    <row r="46" spans="1:17" x14ac:dyDescent="0.25">
      <c r="K46" s="5"/>
    </row>
  </sheetData>
  <mergeCells count="3">
    <mergeCell ref="A1:L1"/>
    <mergeCell ref="A3:L3"/>
    <mergeCell ref="A39:L40"/>
  </mergeCells>
  <pageMargins left="0.45" right="0.45" top="0.5" bottom="0.5" header="0.3" footer="0.3"/>
  <pageSetup scale="7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C78FB-EC5F-4E40-879E-0B48F3A51A77}">
  <sheetPr>
    <pageSetUpPr fitToPage="1"/>
  </sheetPr>
  <dimension ref="A1:Q47"/>
  <sheetViews>
    <sheetView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 min="19" max="19" width="9.875" bestFit="1" customWidth="1"/>
  </cols>
  <sheetData>
    <row r="1" spans="1:14" s="1" customFormat="1" ht="26.25" x14ac:dyDescent="0.4">
      <c r="A1" s="318" t="s">
        <v>377</v>
      </c>
      <c r="B1" s="318"/>
      <c r="C1" s="318"/>
      <c r="D1" s="318"/>
      <c r="E1" s="318"/>
      <c r="F1" s="318"/>
      <c r="G1" s="318"/>
      <c r="H1" s="318"/>
      <c r="I1" s="318"/>
      <c r="J1" s="318"/>
      <c r="K1" s="318"/>
      <c r="L1" s="318"/>
      <c r="M1" s="318"/>
      <c r="N1" s="318"/>
    </row>
    <row r="2" spans="1:14" ht="4.5" customHeight="1" x14ac:dyDescent="0.25">
      <c r="A2" s="2"/>
      <c r="B2" s="2"/>
      <c r="C2" s="2"/>
      <c r="D2" s="2"/>
      <c r="E2" s="2"/>
      <c r="F2" s="2"/>
      <c r="G2" s="2"/>
      <c r="H2" s="2"/>
      <c r="I2" s="2"/>
      <c r="J2" s="2"/>
    </row>
    <row r="3" spans="1:14" ht="18.75" x14ac:dyDescent="0.3">
      <c r="A3" s="319" t="s">
        <v>378</v>
      </c>
      <c r="B3" s="319"/>
      <c r="C3" s="319"/>
      <c r="D3" s="319"/>
      <c r="E3" s="319"/>
      <c r="F3" s="319"/>
      <c r="G3" s="319"/>
      <c r="H3" s="319"/>
      <c r="I3" s="319"/>
      <c r="J3" s="319"/>
      <c r="K3" s="319"/>
      <c r="L3" s="319"/>
      <c r="M3" s="319"/>
      <c r="N3" s="319"/>
    </row>
    <row r="5" spans="1:14" x14ac:dyDescent="0.25">
      <c r="A5" s="43" t="s">
        <v>379</v>
      </c>
      <c r="B5" s="4" t="s">
        <v>140</v>
      </c>
      <c r="C5" s="4" t="s">
        <v>141</v>
      </c>
      <c r="D5" s="4" t="s">
        <v>297</v>
      </c>
      <c r="F5" s="43" t="s">
        <v>379</v>
      </c>
      <c r="G5" s="4" t="s">
        <v>140</v>
      </c>
      <c r="H5" s="4" t="s">
        <v>141</v>
      </c>
      <c r="I5" s="4" t="s">
        <v>297</v>
      </c>
      <c r="K5" s="43" t="s">
        <v>379</v>
      </c>
      <c r="L5" s="4" t="s">
        <v>140</v>
      </c>
      <c r="M5" s="4" t="s">
        <v>141</v>
      </c>
      <c r="N5" s="4" t="s">
        <v>297</v>
      </c>
    </row>
    <row r="6" spans="1:14" x14ac:dyDescent="0.25">
      <c r="A6" t="s">
        <v>380</v>
      </c>
      <c r="B6" s="82">
        <v>20.3</v>
      </c>
      <c r="C6" s="82">
        <v>24.4</v>
      </c>
      <c r="D6" s="165">
        <v>0.20399999999999999</v>
      </c>
      <c r="F6" t="s">
        <v>381</v>
      </c>
      <c r="G6" s="82">
        <v>61.7</v>
      </c>
      <c r="H6" s="82">
        <v>68.5</v>
      </c>
      <c r="I6" s="165">
        <v>0.111</v>
      </c>
      <c r="K6" t="s">
        <v>382</v>
      </c>
      <c r="L6" s="82">
        <v>38.9</v>
      </c>
      <c r="M6" s="82">
        <v>44.1</v>
      </c>
      <c r="N6" s="165">
        <v>0.13400000000000001</v>
      </c>
    </row>
    <row r="7" spans="1:14" x14ac:dyDescent="0.25">
      <c r="A7" t="s">
        <v>383</v>
      </c>
      <c r="B7" s="82">
        <v>482.3</v>
      </c>
      <c r="C7" s="82">
        <v>503.4</v>
      </c>
      <c r="D7" s="165">
        <v>4.4000000000000004E-2</v>
      </c>
      <c r="F7" t="s">
        <v>384</v>
      </c>
      <c r="G7" s="82">
        <v>29.2</v>
      </c>
      <c r="H7" s="82">
        <v>37.200000000000003</v>
      </c>
      <c r="I7" s="165">
        <v>0.27300000000000002</v>
      </c>
      <c r="K7" t="s">
        <v>385</v>
      </c>
      <c r="L7" s="82">
        <v>7.3</v>
      </c>
      <c r="M7" s="82">
        <v>9.1999999999999993</v>
      </c>
      <c r="N7" s="165">
        <v>0.25600000000000001</v>
      </c>
    </row>
    <row r="8" spans="1:14" x14ac:dyDescent="0.25">
      <c r="A8" t="s">
        <v>386</v>
      </c>
      <c r="B8" s="82">
        <v>11.1</v>
      </c>
      <c r="C8" s="82">
        <v>12.6</v>
      </c>
      <c r="D8" s="165">
        <v>0.13400000000000001</v>
      </c>
      <c r="F8" t="s">
        <v>387</v>
      </c>
      <c r="G8" s="82">
        <v>0.9</v>
      </c>
      <c r="H8" s="82">
        <v>1.1000000000000001</v>
      </c>
      <c r="I8" s="165">
        <v>0.18899999999999997</v>
      </c>
      <c r="K8" t="s">
        <v>388</v>
      </c>
      <c r="L8" s="82">
        <v>331.6</v>
      </c>
      <c r="M8" s="82">
        <v>314.8</v>
      </c>
      <c r="N8" s="165">
        <v>-5.0999999999999997E-2</v>
      </c>
    </row>
    <row r="9" spans="1:14" x14ac:dyDescent="0.25">
      <c r="A9" t="s">
        <v>389</v>
      </c>
      <c r="B9" s="82">
        <v>26.7</v>
      </c>
      <c r="C9" s="82">
        <v>29.1</v>
      </c>
      <c r="D9" s="165">
        <v>9.1999999999999998E-2</v>
      </c>
      <c r="F9" t="s">
        <v>390</v>
      </c>
      <c r="G9" s="82">
        <v>29.2</v>
      </c>
      <c r="H9" s="82">
        <v>34.5</v>
      </c>
      <c r="I9" s="165">
        <v>0.183</v>
      </c>
      <c r="K9" t="s">
        <v>391</v>
      </c>
      <c r="L9" s="82">
        <v>11.7</v>
      </c>
      <c r="M9" s="82">
        <v>13.4</v>
      </c>
      <c r="N9" s="165">
        <v>0.14400000000000002</v>
      </c>
    </row>
    <row r="10" spans="1:14" x14ac:dyDescent="0.25">
      <c r="A10" t="s">
        <v>392</v>
      </c>
      <c r="B10" s="82">
        <v>20</v>
      </c>
      <c r="C10" s="82">
        <v>23</v>
      </c>
      <c r="D10" s="165">
        <v>0.14699999999999999</v>
      </c>
      <c r="F10" t="s">
        <v>393</v>
      </c>
      <c r="G10" s="82">
        <v>1.5</v>
      </c>
      <c r="H10" s="82">
        <v>1.9</v>
      </c>
      <c r="I10" s="165">
        <v>0.29199999999999998</v>
      </c>
      <c r="K10" t="s">
        <v>394</v>
      </c>
      <c r="L10" s="82">
        <v>3.5</v>
      </c>
      <c r="M10" s="82">
        <v>4.0999999999999996</v>
      </c>
      <c r="N10" s="165">
        <v>0.155</v>
      </c>
    </row>
    <row r="11" spans="1:14" x14ac:dyDescent="0.25">
      <c r="A11" t="s">
        <v>395</v>
      </c>
      <c r="B11" s="82">
        <v>139.5</v>
      </c>
      <c r="C11" s="82">
        <v>143.9</v>
      </c>
      <c r="D11" s="165">
        <v>3.2000000000000001E-2</v>
      </c>
      <c r="F11" t="s">
        <v>396</v>
      </c>
      <c r="G11" s="82">
        <v>6.3</v>
      </c>
      <c r="H11" s="82">
        <v>6.5</v>
      </c>
      <c r="I11" s="165">
        <v>4.2999999999999997E-2</v>
      </c>
      <c r="K11" t="s">
        <v>397</v>
      </c>
      <c r="L11" s="82">
        <v>39.5</v>
      </c>
      <c r="M11" s="82">
        <v>45.1</v>
      </c>
      <c r="N11" s="165">
        <v>0.14000000000000001</v>
      </c>
    </row>
    <row r="12" spans="1:14" x14ac:dyDescent="0.25">
      <c r="A12" t="s">
        <v>398</v>
      </c>
      <c r="B12" s="82">
        <v>97.9</v>
      </c>
      <c r="C12" s="82">
        <v>115</v>
      </c>
      <c r="D12" s="165">
        <v>0.17399999999999999</v>
      </c>
      <c r="F12" t="s">
        <v>399</v>
      </c>
      <c r="G12" s="82">
        <v>5.6</v>
      </c>
      <c r="H12" s="82">
        <v>6.7</v>
      </c>
      <c r="I12" s="165">
        <v>0.19399999999999998</v>
      </c>
      <c r="K12" t="s">
        <v>400</v>
      </c>
      <c r="L12" s="82">
        <v>11.9</v>
      </c>
      <c r="M12" s="82">
        <v>14.2</v>
      </c>
      <c r="N12" s="165">
        <v>0.19899999999999998</v>
      </c>
    </row>
    <row r="13" spans="1:14" x14ac:dyDescent="0.25">
      <c r="A13" t="s">
        <v>401</v>
      </c>
      <c r="B13" s="82">
        <v>16</v>
      </c>
      <c r="C13" s="82">
        <v>18.399999999999999</v>
      </c>
      <c r="D13" s="165">
        <v>0.151</v>
      </c>
      <c r="F13" t="s">
        <v>402</v>
      </c>
      <c r="G13" s="82">
        <v>14.9</v>
      </c>
      <c r="H13" s="82">
        <v>16.2</v>
      </c>
      <c r="I13" s="165">
        <v>8.3000000000000004E-2</v>
      </c>
      <c r="K13" t="s">
        <v>403</v>
      </c>
      <c r="L13" s="82">
        <v>18.100000000000001</v>
      </c>
      <c r="M13" s="82">
        <v>19.899999999999999</v>
      </c>
      <c r="N13" s="165">
        <v>9.8000000000000004E-2</v>
      </c>
    </row>
    <row r="14" spans="1:14" x14ac:dyDescent="0.25">
      <c r="A14" t="s">
        <v>404</v>
      </c>
      <c r="B14" s="82">
        <v>198.7</v>
      </c>
      <c r="C14" s="82">
        <v>226.6</v>
      </c>
      <c r="D14" s="165">
        <v>0.14000000000000001</v>
      </c>
      <c r="F14" t="s">
        <v>405</v>
      </c>
      <c r="G14" s="82">
        <v>8.9</v>
      </c>
      <c r="H14" s="82">
        <v>10.1</v>
      </c>
      <c r="I14" s="165">
        <v>0.14000000000000001</v>
      </c>
      <c r="K14" t="s">
        <v>406</v>
      </c>
      <c r="L14" s="82">
        <v>1</v>
      </c>
      <c r="M14" s="82">
        <v>1.2</v>
      </c>
      <c r="N14" s="165">
        <v>0.14300000000000002</v>
      </c>
    </row>
    <row r="15" spans="1:14" x14ac:dyDescent="0.25">
      <c r="A15" t="s">
        <v>407</v>
      </c>
      <c r="B15" s="82">
        <v>59.9</v>
      </c>
      <c r="C15" s="82">
        <v>67.599999999999994</v>
      </c>
      <c r="D15" s="165">
        <v>0.128</v>
      </c>
      <c r="F15" t="s">
        <v>408</v>
      </c>
      <c r="G15" s="82">
        <v>4.9000000000000004</v>
      </c>
      <c r="H15" s="82">
        <v>5.7</v>
      </c>
      <c r="I15" s="165">
        <v>0.16200000000000001</v>
      </c>
      <c r="K15" t="s">
        <v>409</v>
      </c>
      <c r="L15" s="82">
        <v>9.4</v>
      </c>
      <c r="M15" s="82">
        <v>10.6</v>
      </c>
      <c r="N15" s="165">
        <v>0.129</v>
      </c>
    </row>
    <row r="16" spans="1:14" x14ac:dyDescent="0.25">
      <c r="A16" t="s">
        <v>410</v>
      </c>
      <c r="B16" s="82">
        <v>25.1</v>
      </c>
      <c r="C16" s="82">
        <v>29</v>
      </c>
      <c r="D16" s="165">
        <v>0.152</v>
      </c>
      <c r="F16" t="s">
        <v>411</v>
      </c>
      <c r="G16" s="82">
        <v>79.2</v>
      </c>
      <c r="H16" s="82">
        <v>90.2</v>
      </c>
      <c r="I16" s="165">
        <v>0.13900000000000001</v>
      </c>
      <c r="K16" t="s">
        <v>412</v>
      </c>
      <c r="L16" s="82">
        <v>7.5</v>
      </c>
      <c r="M16" s="82">
        <v>8.8000000000000007</v>
      </c>
      <c r="N16" s="165">
        <v>0.17100000000000001</v>
      </c>
    </row>
    <row r="17" spans="1:15" x14ac:dyDescent="0.25">
      <c r="A17" t="s">
        <v>413</v>
      </c>
      <c r="B17" s="82">
        <v>0.4</v>
      </c>
      <c r="C17" s="82">
        <v>0.4</v>
      </c>
      <c r="D17" s="165">
        <v>0</v>
      </c>
      <c r="F17" t="s">
        <v>414</v>
      </c>
      <c r="G17" s="82">
        <v>193.2</v>
      </c>
      <c r="H17" s="82">
        <v>236.5</v>
      </c>
      <c r="I17" s="165">
        <v>0.22399999999999998</v>
      </c>
      <c r="K17" t="s">
        <v>415</v>
      </c>
      <c r="L17" s="82">
        <v>12.3</v>
      </c>
      <c r="M17" s="82">
        <v>13.7</v>
      </c>
      <c r="N17" s="165">
        <v>0.115</v>
      </c>
    </row>
    <row r="18" spans="1:15" x14ac:dyDescent="0.25">
      <c r="A18" t="s">
        <v>416</v>
      </c>
      <c r="B18" s="82">
        <v>14.3</v>
      </c>
      <c r="C18" s="82">
        <v>16.2</v>
      </c>
      <c r="D18" s="165">
        <v>0.13300000000000001</v>
      </c>
      <c r="F18" t="s">
        <v>417</v>
      </c>
      <c r="G18" s="82">
        <v>16.899999999999999</v>
      </c>
      <c r="H18" s="82">
        <v>19.899999999999999</v>
      </c>
      <c r="I18" s="165">
        <v>0.17600000000000002</v>
      </c>
      <c r="K18" t="s">
        <v>418</v>
      </c>
      <c r="L18" s="82">
        <v>8.1999999999999993</v>
      </c>
      <c r="M18" s="82">
        <v>9.4</v>
      </c>
      <c r="N18" s="165">
        <v>0.14899999999999999</v>
      </c>
    </row>
    <row r="19" spans="1:15" x14ac:dyDescent="0.25">
      <c r="A19" t="s">
        <v>419</v>
      </c>
      <c r="B19" s="82">
        <v>43.6</v>
      </c>
      <c r="C19" s="82">
        <v>45.1</v>
      </c>
      <c r="D19" s="165">
        <v>3.4000000000000002E-2</v>
      </c>
      <c r="F19" t="s">
        <v>420</v>
      </c>
      <c r="G19" s="82">
        <v>41.5</v>
      </c>
      <c r="H19" s="82">
        <v>50.7</v>
      </c>
      <c r="I19" s="165">
        <v>0.221</v>
      </c>
      <c r="K19" t="s">
        <v>421</v>
      </c>
      <c r="L19" s="82">
        <v>8.5</v>
      </c>
      <c r="M19" s="82">
        <v>9.8000000000000007</v>
      </c>
      <c r="N19" s="165">
        <v>0.16500000000000001</v>
      </c>
    </row>
    <row r="20" spans="1:15" x14ac:dyDescent="0.25">
      <c r="A20" t="s">
        <v>422</v>
      </c>
      <c r="B20" s="82">
        <v>197.4</v>
      </c>
      <c r="C20" s="82">
        <v>209.9</v>
      </c>
      <c r="D20" s="165">
        <v>6.3E-2</v>
      </c>
      <c r="F20" t="s">
        <v>423</v>
      </c>
      <c r="G20" s="82">
        <v>128.6</v>
      </c>
      <c r="H20" s="82">
        <v>141.19999999999999</v>
      </c>
      <c r="I20" s="165">
        <v>9.8000000000000004E-2</v>
      </c>
      <c r="K20" t="s">
        <v>424</v>
      </c>
      <c r="L20" s="82">
        <v>71.2</v>
      </c>
      <c r="M20" s="82">
        <v>81.3</v>
      </c>
      <c r="N20" s="165">
        <v>0.14300000000000002</v>
      </c>
    </row>
    <row r="21" spans="1:15" x14ac:dyDescent="0.25">
      <c r="A21" t="s">
        <v>425</v>
      </c>
      <c r="B21" s="82">
        <v>10.5</v>
      </c>
      <c r="C21" s="82">
        <v>12.6</v>
      </c>
      <c r="D21" s="165">
        <v>0.2</v>
      </c>
      <c r="F21" t="s">
        <v>426</v>
      </c>
      <c r="G21" s="82">
        <v>74.400000000000006</v>
      </c>
      <c r="H21" s="82">
        <v>85.7</v>
      </c>
      <c r="I21" s="165">
        <v>0.151</v>
      </c>
      <c r="K21" t="s">
        <v>427</v>
      </c>
      <c r="L21" s="82">
        <v>13.9</v>
      </c>
      <c r="M21" s="82">
        <v>18.2</v>
      </c>
      <c r="N21" s="165">
        <v>0.308</v>
      </c>
    </row>
    <row r="22" spans="1:15" x14ac:dyDescent="0.25">
      <c r="A22" t="s">
        <v>428</v>
      </c>
      <c r="B22" s="82">
        <v>21.7</v>
      </c>
      <c r="C22" s="82">
        <v>26.1</v>
      </c>
      <c r="D22" s="165">
        <v>0.20300000000000001</v>
      </c>
      <c r="F22" t="s">
        <v>429</v>
      </c>
      <c r="G22" s="82">
        <v>29.9</v>
      </c>
      <c r="H22" s="82">
        <v>35.5</v>
      </c>
      <c r="I22" s="165">
        <v>0.187</v>
      </c>
      <c r="K22" t="s">
        <v>430</v>
      </c>
      <c r="L22" s="82">
        <v>103</v>
      </c>
      <c r="M22" s="82">
        <v>112.1</v>
      </c>
      <c r="N22" s="165">
        <v>8.8000000000000009E-2</v>
      </c>
    </row>
    <row r="23" spans="1:15" x14ac:dyDescent="0.25">
      <c r="A23" t="s">
        <v>431</v>
      </c>
      <c r="B23" s="82">
        <v>9.9</v>
      </c>
      <c r="C23" s="82">
        <v>11.9</v>
      </c>
      <c r="D23" s="165">
        <v>0.20300000000000001</v>
      </c>
      <c r="F23" t="s">
        <v>432</v>
      </c>
      <c r="G23" s="82">
        <v>6.3</v>
      </c>
      <c r="H23" s="82">
        <v>7.4</v>
      </c>
      <c r="I23" s="165">
        <v>0.17600000000000002</v>
      </c>
      <c r="K23" t="s">
        <v>433</v>
      </c>
      <c r="L23" s="82">
        <v>5.3</v>
      </c>
      <c r="M23" s="82">
        <v>6</v>
      </c>
      <c r="N23" s="165">
        <v>0.11800000000000001</v>
      </c>
    </row>
    <row r="24" spans="1:15" x14ac:dyDescent="0.25">
      <c r="A24" t="s">
        <v>434</v>
      </c>
      <c r="B24" s="82">
        <v>15.7</v>
      </c>
      <c r="C24" s="82">
        <v>17.600000000000001</v>
      </c>
      <c r="D24" s="165">
        <v>0.11900000000000001</v>
      </c>
      <c r="F24" t="s">
        <v>435</v>
      </c>
      <c r="G24" s="82">
        <v>23.5</v>
      </c>
      <c r="H24" s="82">
        <v>27.6</v>
      </c>
      <c r="I24" s="165">
        <v>0.17499999999999999</v>
      </c>
      <c r="K24" t="s">
        <v>436</v>
      </c>
      <c r="L24" s="82">
        <v>102.8</v>
      </c>
      <c r="M24" s="82">
        <v>118.3</v>
      </c>
      <c r="N24" s="165">
        <v>0.15</v>
      </c>
    </row>
    <row r="25" spans="1:15" x14ac:dyDescent="0.25">
      <c r="A25" t="s">
        <v>437</v>
      </c>
      <c r="B25" s="82">
        <v>14</v>
      </c>
      <c r="C25" s="82">
        <v>16.2</v>
      </c>
      <c r="D25" s="165">
        <v>0.153</v>
      </c>
      <c r="F25" t="s">
        <v>438</v>
      </c>
      <c r="G25" s="82">
        <v>8.6999999999999993</v>
      </c>
      <c r="H25" s="82">
        <v>10</v>
      </c>
      <c r="I25" s="165">
        <v>0.15</v>
      </c>
      <c r="L25" s="82"/>
      <c r="M25" s="82"/>
      <c r="N25" s="165"/>
    </row>
    <row r="26" spans="1:15" x14ac:dyDescent="0.25">
      <c r="A26" t="s">
        <v>439</v>
      </c>
      <c r="B26" s="82">
        <v>137.69999999999999</v>
      </c>
      <c r="C26" s="82">
        <v>150.9</v>
      </c>
      <c r="D26" s="165">
        <v>9.5000000000000001E-2</v>
      </c>
      <c r="F26" t="s">
        <v>440</v>
      </c>
      <c r="G26" s="82">
        <v>31.7</v>
      </c>
      <c r="H26" s="82">
        <v>39.1</v>
      </c>
      <c r="I26" s="165">
        <v>0.23399999999999999</v>
      </c>
      <c r="K26" t="s">
        <v>441</v>
      </c>
      <c r="L26" s="82">
        <v>5441.5</v>
      </c>
      <c r="M26" s="82">
        <v>6564.8</v>
      </c>
      <c r="N26" s="165">
        <v>0.20600000000000002</v>
      </c>
    </row>
    <row r="27" spans="1:15" x14ac:dyDescent="0.25">
      <c r="A27" t="s">
        <v>442</v>
      </c>
      <c r="B27" s="82">
        <v>139.69999999999999</v>
      </c>
      <c r="C27" s="82">
        <v>158.69999999999999</v>
      </c>
      <c r="D27" s="165">
        <v>0.13600000000000001</v>
      </c>
      <c r="F27" t="s">
        <v>443</v>
      </c>
      <c r="G27" s="82">
        <v>310.3</v>
      </c>
      <c r="H27" s="82">
        <v>342.3</v>
      </c>
      <c r="I27" s="165">
        <v>0.10300000000000001</v>
      </c>
      <c r="K27" t="s">
        <v>444</v>
      </c>
      <c r="L27" s="82">
        <v>1365</v>
      </c>
      <c r="M27" s="82">
        <v>1847.7</v>
      </c>
      <c r="N27" s="165">
        <v>0.35399999999999998</v>
      </c>
    </row>
    <row r="28" spans="1:15" x14ac:dyDescent="0.25">
      <c r="A28" t="s">
        <v>445</v>
      </c>
      <c r="B28" s="82">
        <v>181.9</v>
      </c>
      <c r="C28" s="82">
        <v>195.1</v>
      </c>
      <c r="D28" s="165">
        <v>7.2999999999999995E-2</v>
      </c>
      <c r="F28" t="s">
        <v>446</v>
      </c>
      <c r="G28" s="82">
        <v>5.3</v>
      </c>
      <c r="H28" s="82">
        <v>5.6</v>
      </c>
      <c r="I28" s="165">
        <v>7.2000000000000008E-2</v>
      </c>
      <c r="K28" t="s">
        <v>447</v>
      </c>
      <c r="L28" s="82">
        <v>144.5</v>
      </c>
      <c r="M28" s="82">
        <v>161.6</v>
      </c>
      <c r="N28" s="165">
        <v>0.11800000000000001</v>
      </c>
    </row>
    <row r="29" spans="1:15" x14ac:dyDescent="0.25">
      <c r="A29" t="s">
        <v>448</v>
      </c>
      <c r="B29" s="82">
        <v>6.2</v>
      </c>
      <c r="C29" s="82">
        <v>7.3</v>
      </c>
      <c r="D29" s="165">
        <v>0.17899999999999999</v>
      </c>
      <c r="F29" t="s">
        <v>449</v>
      </c>
      <c r="G29" s="82">
        <v>58</v>
      </c>
      <c r="H29" s="82">
        <v>66</v>
      </c>
      <c r="I29" s="165">
        <v>0.13800000000000001</v>
      </c>
      <c r="K29" s="5" t="s">
        <v>73</v>
      </c>
      <c r="L29" s="106">
        <v>10817.8</v>
      </c>
      <c r="M29" s="106">
        <v>12834.9</v>
      </c>
      <c r="N29" s="165">
        <v>0.18600000000000003</v>
      </c>
      <c r="O29" s="82"/>
    </row>
    <row r="30" spans="1:15" x14ac:dyDescent="0.25">
      <c r="G30" s="103"/>
      <c r="H30" s="103"/>
      <c r="I30" s="124"/>
      <c r="L30" s="82"/>
      <c r="M30" s="82"/>
    </row>
    <row r="31" spans="1:15" x14ac:dyDescent="0.25">
      <c r="A31" s="324" t="s">
        <v>157</v>
      </c>
      <c r="B31" s="324"/>
      <c r="C31" s="324"/>
      <c r="D31" s="324"/>
      <c r="E31" s="324"/>
      <c r="F31" s="324"/>
      <c r="G31" s="324"/>
      <c r="H31" s="324"/>
      <c r="I31" s="324"/>
      <c r="J31" s="324"/>
      <c r="K31" s="324"/>
      <c r="L31" s="324"/>
      <c r="M31" s="324"/>
      <c r="N31" s="324"/>
    </row>
    <row r="32" spans="1:15" x14ac:dyDescent="0.25">
      <c r="A32" s="43"/>
      <c r="B32" s="43"/>
      <c r="C32" s="43"/>
      <c r="D32" s="43"/>
      <c r="E32" s="43"/>
      <c r="F32" s="43"/>
      <c r="G32" s="43"/>
      <c r="H32" s="43"/>
      <c r="I32" s="43"/>
      <c r="J32" s="43"/>
      <c r="K32" s="43"/>
      <c r="L32" s="43"/>
      <c r="M32" s="43"/>
      <c r="N32" s="43"/>
    </row>
    <row r="33" spans="1:17" ht="15.75" customHeight="1" x14ac:dyDescent="0.25">
      <c r="A33" s="320" t="s">
        <v>450</v>
      </c>
      <c r="B33" s="320"/>
      <c r="C33" s="320"/>
      <c r="D33" s="320"/>
      <c r="E33" s="320"/>
      <c r="F33" s="320"/>
      <c r="G33" s="320"/>
      <c r="H33" s="320"/>
      <c r="I33" s="320"/>
      <c r="J33" s="320"/>
      <c r="K33" s="320"/>
      <c r="L33" s="320"/>
      <c r="M33" s="320"/>
      <c r="N33" s="320"/>
    </row>
    <row r="34" spans="1:17" x14ac:dyDescent="0.25">
      <c r="A34" s="320"/>
      <c r="B34" s="320"/>
      <c r="C34" s="320"/>
      <c r="D34" s="320"/>
      <c r="E34" s="320"/>
      <c r="F34" s="320"/>
      <c r="G34" s="320"/>
      <c r="H34" s="320"/>
      <c r="I34" s="320"/>
      <c r="J34" s="320"/>
      <c r="K34" s="320"/>
      <c r="L34" s="320"/>
      <c r="M34" s="320"/>
      <c r="N34" s="320"/>
    </row>
    <row r="35" spans="1:17" x14ac:dyDescent="0.25">
      <c r="A35" s="320"/>
      <c r="B35" s="320"/>
      <c r="C35" s="320"/>
      <c r="D35" s="320"/>
      <c r="E35" s="320"/>
      <c r="F35" s="320"/>
      <c r="G35" s="320"/>
      <c r="H35" s="320"/>
      <c r="I35" s="320"/>
      <c r="J35" s="320"/>
      <c r="K35" s="320"/>
      <c r="L35" s="320"/>
      <c r="M35" s="320"/>
      <c r="N35" s="320"/>
    </row>
    <row r="36" spans="1:17" ht="15.75" customHeight="1" x14ac:dyDescent="0.25">
      <c r="B36" s="29"/>
      <c r="C36" s="29"/>
      <c r="D36" s="29"/>
      <c r="E36" s="29"/>
      <c r="F36" s="29"/>
      <c r="G36" s="29"/>
      <c r="H36" s="29"/>
      <c r="I36" s="29"/>
      <c r="J36" s="29"/>
      <c r="K36" s="29"/>
      <c r="L36" s="29"/>
      <c r="M36" s="29"/>
      <c r="N36" s="29"/>
    </row>
    <row r="37" spans="1:17" ht="15.75" customHeight="1" x14ac:dyDescent="0.25">
      <c r="A37" s="320" t="s">
        <v>451</v>
      </c>
      <c r="B37" s="320"/>
      <c r="C37" s="320"/>
      <c r="D37" s="320"/>
      <c r="E37" s="320"/>
      <c r="F37" s="320"/>
      <c r="G37" s="320"/>
      <c r="H37" s="320"/>
      <c r="I37" s="320"/>
      <c r="J37" s="320"/>
      <c r="K37" s="320"/>
      <c r="L37" s="320"/>
      <c r="M37" s="320"/>
      <c r="N37" s="320"/>
    </row>
    <row r="38" spans="1:17" ht="15.75" customHeight="1" x14ac:dyDescent="0.25">
      <c r="A38" s="320"/>
      <c r="B38" s="320"/>
      <c r="C38" s="320"/>
      <c r="D38" s="320"/>
      <c r="E38" s="320"/>
      <c r="F38" s="320"/>
      <c r="G38" s="320"/>
      <c r="H38" s="320"/>
      <c r="I38" s="320"/>
      <c r="J38" s="320"/>
      <c r="K38" s="320"/>
      <c r="L38" s="320"/>
      <c r="M38" s="320"/>
      <c r="N38" s="320"/>
    </row>
    <row r="40" spans="1:17" x14ac:dyDescent="0.25">
      <c r="A40" s="317" t="s">
        <v>452</v>
      </c>
      <c r="B40" s="317"/>
      <c r="C40" s="317"/>
      <c r="D40" s="317"/>
      <c r="E40" s="317"/>
      <c r="F40" s="317"/>
      <c r="G40" s="317"/>
      <c r="H40" s="317"/>
      <c r="I40" s="317"/>
      <c r="J40" s="317"/>
      <c r="K40" s="317"/>
      <c r="L40" s="317"/>
      <c r="M40" s="317"/>
      <c r="N40" s="317"/>
    </row>
    <row r="45" spans="1:17" x14ac:dyDescent="0.25">
      <c r="Q45" s="5"/>
    </row>
    <row r="47" spans="1:17" x14ac:dyDescent="0.25">
      <c r="O47" s="5"/>
    </row>
  </sheetData>
  <mergeCells count="6">
    <mergeCell ref="A40:N40"/>
    <mergeCell ref="A1:N1"/>
    <mergeCell ref="A3:N3"/>
    <mergeCell ref="A31:N31"/>
    <mergeCell ref="A33:N35"/>
    <mergeCell ref="A37:N38"/>
  </mergeCells>
  <pageMargins left="0.45" right="0.45" top="0.5" bottom="0.5" header="0.3" footer="0.3"/>
  <pageSetup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5F8D-065B-4C82-916F-1D058552DDF6}">
  <sheetPr>
    <pageSetUpPr fitToPage="1"/>
  </sheetPr>
  <dimension ref="A1:Q47"/>
  <sheetViews>
    <sheetView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4" s="1" customFormat="1" ht="26.25" x14ac:dyDescent="0.4">
      <c r="A1" s="318" t="s">
        <v>453</v>
      </c>
      <c r="B1" s="318"/>
      <c r="C1" s="318"/>
      <c r="D1" s="318"/>
      <c r="E1" s="318"/>
      <c r="F1" s="318"/>
      <c r="G1" s="318"/>
      <c r="H1" s="318"/>
      <c r="I1" s="318"/>
      <c r="J1" s="318"/>
      <c r="K1" s="318"/>
      <c r="L1" s="318"/>
      <c r="M1" s="318"/>
      <c r="N1" s="318"/>
    </row>
    <row r="2" spans="1:14" ht="4.5" customHeight="1" x14ac:dyDescent="0.25">
      <c r="A2" s="2"/>
      <c r="B2" s="2"/>
      <c r="C2" s="2"/>
      <c r="D2" s="2"/>
      <c r="E2" s="2"/>
      <c r="F2" s="2"/>
      <c r="G2" s="2"/>
      <c r="H2" s="2"/>
      <c r="I2" s="2"/>
      <c r="J2" s="2"/>
    </row>
    <row r="3" spans="1:14" ht="18.75" x14ac:dyDescent="0.3">
      <c r="A3" s="319" t="s">
        <v>454</v>
      </c>
      <c r="B3" s="319"/>
      <c r="C3" s="319"/>
      <c r="D3" s="319"/>
      <c r="E3" s="319"/>
      <c r="F3" s="319"/>
      <c r="G3" s="319"/>
      <c r="H3" s="319"/>
      <c r="I3" s="319"/>
      <c r="J3" s="319"/>
      <c r="K3" s="319"/>
      <c r="L3" s="319"/>
      <c r="M3" s="319"/>
      <c r="N3" s="319"/>
    </row>
    <row r="5" spans="1:14" x14ac:dyDescent="0.25">
      <c r="A5" s="43" t="s">
        <v>379</v>
      </c>
      <c r="B5" s="4" t="s">
        <v>140</v>
      </c>
      <c r="C5" s="4" t="s">
        <v>141</v>
      </c>
      <c r="D5" s="4" t="s">
        <v>297</v>
      </c>
      <c r="F5" s="43" t="s">
        <v>379</v>
      </c>
      <c r="G5" s="4" t="s">
        <v>140</v>
      </c>
      <c r="H5" s="4" t="s">
        <v>141</v>
      </c>
      <c r="I5" s="4" t="s">
        <v>297</v>
      </c>
      <c r="K5" s="43" t="s">
        <v>379</v>
      </c>
      <c r="L5" s="4" t="s">
        <v>140</v>
      </c>
      <c r="M5" s="4" t="s">
        <v>141</v>
      </c>
      <c r="N5" s="4" t="s">
        <v>297</v>
      </c>
    </row>
    <row r="6" spans="1:14" x14ac:dyDescent="0.25">
      <c r="A6" t="s">
        <v>380</v>
      </c>
      <c r="B6" s="82">
        <v>11.9</v>
      </c>
      <c r="C6" s="82">
        <v>16</v>
      </c>
      <c r="D6" s="165">
        <v>0.34753459717234692</v>
      </c>
      <c r="F6" t="s">
        <v>448</v>
      </c>
      <c r="G6" s="82">
        <v>4.0999999999999996</v>
      </c>
      <c r="H6" s="82">
        <v>5.3</v>
      </c>
      <c r="I6" s="165">
        <v>0.28603403596632182</v>
      </c>
      <c r="K6" t="s">
        <v>446</v>
      </c>
      <c r="L6" s="82">
        <v>2.2000000000000002</v>
      </c>
      <c r="M6" s="82">
        <v>2.7</v>
      </c>
      <c r="N6" s="165">
        <v>0.22692453277161073</v>
      </c>
    </row>
    <row r="7" spans="1:14" x14ac:dyDescent="0.25">
      <c r="A7" t="s">
        <v>383</v>
      </c>
      <c r="B7" s="82">
        <v>144.1</v>
      </c>
      <c r="C7" s="82">
        <v>186.4</v>
      </c>
      <c r="D7" s="165">
        <v>0.29312755030227522</v>
      </c>
      <c r="F7" t="s">
        <v>381</v>
      </c>
      <c r="G7" s="82">
        <v>25.5</v>
      </c>
      <c r="H7" s="82">
        <v>34.200000000000003</v>
      </c>
      <c r="I7" s="165">
        <v>0.34179618310770477</v>
      </c>
      <c r="K7" t="s">
        <v>449</v>
      </c>
      <c r="L7" s="82">
        <v>33.299999999999997</v>
      </c>
      <c r="M7" s="82">
        <v>45.4</v>
      </c>
      <c r="N7" s="165">
        <v>0.36115187875547972</v>
      </c>
    </row>
    <row r="8" spans="1:14" x14ac:dyDescent="0.25">
      <c r="A8" t="s">
        <v>386</v>
      </c>
      <c r="B8" s="82">
        <v>8.6</v>
      </c>
      <c r="C8" s="82">
        <v>10.5</v>
      </c>
      <c r="D8" s="165">
        <v>0.23029704160008357</v>
      </c>
      <c r="F8" t="s">
        <v>384</v>
      </c>
      <c r="G8" s="82">
        <v>15.4</v>
      </c>
      <c r="H8" s="82">
        <v>19.600000000000001</v>
      </c>
      <c r="I8" s="165">
        <v>0.27122414871658962</v>
      </c>
      <c r="K8" t="s">
        <v>382</v>
      </c>
      <c r="L8" s="82">
        <v>9.5</v>
      </c>
      <c r="M8" s="82">
        <v>12.5</v>
      </c>
      <c r="N8" s="165">
        <v>0.31086625464902751</v>
      </c>
    </row>
    <row r="9" spans="1:14" x14ac:dyDescent="0.25">
      <c r="A9" t="s">
        <v>389</v>
      </c>
      <c r="B9" s="82">
        <v>19.2</v>
      </c>
      <c r="C9" s="82">
        <v>25.3</v>
      </c>
      <c r="D9" s="165">
        <v>0.3158311081036973</v>
      </c>
      <c r="F9" t="s">
        <v>387</v>
      </c>
      <c r="G9" s="82">
        <v>0.6</v>
      </c>
      <c r="H9" s="82">
        <v>0.7</v>
      </c>
      <c r="I9" s="165">
        <v>0.15564046391066078</v>
      </c>
      <c r="K9" t="s">
        <v>385</v>
      </c>
      <c r="L9" s="82">
        <v>5.8</v>
      </c>
      <c r="M9" s="82">
        <v>7</v>
      </c>
      <c r="N9" s="165">
        <v>0.20777016849426611</v>
      </c>
    </row>
    <row r="10" spans="1:14" x14ac:dyDescent="0.25">
      <c r="A10" t="s">
        <v>392</v>
      </c>
      <c r="B10" s="82">
        <v>5.9</v>
      </c>
      <c r="C10" s="82">
        <v>7.8</v>
      </c>
      <c r="D10" s="165">
        <v>0.32160711979275858</v>
      </c>
      <c r="F10" t="s">
        <v>390</v>
      </c>
      <c r="G10" s="82">
        <v>16.5</v>
      </c>
      <c r="H10" s="82">
        <v>22.4</v>
      </c>
      <c r="I10" s="165">
        <v>0.35939414277087178</v>
      </c>
      <c r="K10" t="s">
        <v>388</v>
      </c>
      <c r="L10" s="82">
        <v>111</v>
      </c>
      <c r="M10" s="82">
        <v>180.5</v>
      </c>
      <c r="N10" s="165">
        <v>0.62554184806180291</v>
      </c>
    </row>
    <row r="11" spans="1:14" x14ac:dyDescent="0.25">
      <c r="A11" t="s">
        <v>395</v>
      </c>
      <c r="B11" s="82">
        <v>42.6</v>
      </c>
      <c r="C11" s="82">
        <v>59</v>
      </c>
      <c r="D11" s="165">
        <v>0.38572131366076579</v>
      </c>
      <c r="F11" t="s">
        <v>393</v>
      </c>
      <c r="G11" s="82">
        <v>1.8</v>
      </c>
      <c r="H11" s="82">
        <v>2.2999999999999998</v>
      </c>
      <c r="I11" s="165">
        <v>0.24920698412038478</v>
      </c>
      <c r="K11" t="s">
        <v>391</v>
      </c>
      <c r="L11" s="82">
        <v>6.8</v>
      </c>
      <c r="M11" s="82">
        <v>10.6</v>
      </c>
      <c r="N11" s="165">
        <v>0.56277076384921076</v>
      </c>
    </row>
    <row r="12" spans="1:14" x14ac:dyDescent="0.25">
      <c r="A12" t="s">
        <v>398</v>
      </c>
      <c r="B12" s="82">
        <v>13.5</v>
      </c>
      <c r="C12" s="82">
        <v>17.899999999999999</v>
      </c>
      <c r="D12" s="165">
        <v>0.32513214606210794</v>
      </c>
      <c r="F12" t="s">
        <v>396</v>
      </c>
      <c r="G12" s="82">
        <v>4.8</v>
      </c>
      <c r="H12" s="82">
        <v>5.5</v>
      </c>
      <c r="I12" s="165">
        <v>0.14186111075738239</v>
      </c>
      <c r="K12" t="s">
        <v>394</v>
      </c>
      <c r="L12" s="82">
        <v>2.1</v>
      </c>
      <c r="M12" s="82">
        <v>2.7</v>
      </c>
      <c r="N12" s="165">
        <v>0.25373988083096743</v>
      </c>
    </row>
    <row r="13" spans="1:14" x14ac:dyDescent="0.25">
      <c r="A13" t="s">
        <v>401</v>
      </c>
      <c r="B13" s="82">
        <v>7.4</v>
      </c>
      <c r="C13" s="82">
        <v>9.6</v>
      </c>
      <c r="D13" s="165">
        <v>0.29384328097073542</v>
      </c>
      <c r="F13" t="s">
        <v>399</v>
      </c>
      <c r="G13" s="82">
        <v>4.5999999999999996</v>
      </c>
      <c r="H13" s="82">
        <v>6.3</v>
      </c>
      <c r="I13" s="165">
        <v>0.35800870487098524</v>
      </c>
      <c r="K13" t="s">
        <v>397</v>
      </c>
      <c r="L13" s="82">
        <v>15.2</v>
      </c>
      <c r="M13" s="82">
        <v>20.7</v>
      </c>
      <c r="N13" s="165">
        <v>0.36281837345399937</v>
      </c>
    </row>
    <row r="14" spans="1:14" x14ac:dyDescent="0.25">
      <c r="A14" t="s">
        <v>404</v>
      </c>
      <c r="B14" s="82">
        <v>72.599999999999994</v>
      </c>
      <c r="C14" s="82">
        <v>100.8</v>
      </c>
      <c r="D14" s="165">
        <v>0.38832908484578543</v>
      </c>
      <c r="F14" t="s">
        <v>402</v>
      </c>
      <c r="G14" s="82">
        <v>8.6</v>
      </c>
      <c r="H14" s="82">
        <v>10.7</v>
      </c>
      <c r="I14" s="165">
        <v>0.25511667548392625</v>
      </c>
      <c r="K14" t="s">
        <v>400</v>
      </c>
      <c r="L14" s="82">
        <v>4.3</v>
      </c>
      <c r="M14" s="82">
        <v>5.5</v>
      </c>
      <c r="N14" s="165">
        <v>0.27289831410188059</v>
      </c>
    </row>
    <row r="15" spans="1:14" x14ac:dyDescent="0.25">
      <c r="A15" t="s">
        <v>407</v>
      </c>
      <c r="B15" s="82">
        <v>26.5</v>
      </c>
      <c r="C15" s="82">
        <v>33.700000000000003</v>
      </c>
      <c r="D15" s="165">
        <v>0.26935733209005552</v>
      </c>
      <c r="F15" t="s">
        <v>405</v>
      </c>
      <c r="G15" s="82">
        <v>5.0999999999999996</v>
      </c>
      <c r="H15" s="82">
        <v>6.6</v>
      </c>
      <c r="I15" s="165">
        <v>0.28519728777539277</v>
      </c>
      <c r="K15" t="s">
        <v>403</v>
      </c>
      <c r="L15" s="82">
        <v>8.9</v>
      </c>
      <c r="M15" s="82">
        <v>11.3</v>
      </c>
      <c r="N15" s="165">
        <v>0.269659578252605</v>
      </c>
    </row>
    <row r="16" spans="1:14" x14ac:dyDescent="0.25">
      <c r="A16" t="s">
        <v>410</v>
      </c>
      <c r="B16" s="82">
        <v>14.8</v>
      </c>
      <c r="C16" s="82">
        <v>19.2</v>
      </c>
      <c r="D16" s="165">
        <v>0.29330919164560809</v>
      </c>
      <c r="F16" t="s">
        <v>408</v>
      </c>
      <c r="G16" s="82">
        <v>2.7</v>
      </c>
      <c r="H16" s="82">
        <v>3.4</v>
      </c>
      <c r="I16" s="165">
        <v>0.25999625653149838</v>
      </c>
      <c r="K16" t="s">
        <v>406</v>
      </c>
      <c r="L16" s="82">
        <v>0.9</v>
      </c>
      <c r="M16" s="82">
        <v>1.1000000000000001</v>
      </c>
      <c r="N16" s="165">
        <v>0.20304577990986483</v>
      </c>
    </row>
    <row r="17" spans="1:14" x14ac:dyDescent="0.25">
      <c r="A17" t="s">
        <v>413</v>
      </c>
      <c r="B17" s="82">
        <v>0.5</v>
      </c>
      <c r="C17" s="82">
        <v>0.7</v>
      </c>
      <c r="D17" s="165">
        <v>0.25685420168968109</v>
      </c>
      <c r="F17" t="s">
        <v>411</v>
      </c>
      <c r="G17" s="82">
        <v>21.3</v>
      </c>
      <c r="H17" s="82">
        <v>30.1</v>
      </c>
      <c r="I17" s="165">
        <v>0.41163851855619793</v>
      </c>
      <c r="K17" t="s">
        <v>409</v>
      </c>
      <c r="L17" s="82">
        <v>5.6</v>
      </c>
      <c r="M17" s="82">
        <v>7.2</v>
      </c>
      <c r="N17" s="165">
        <v>0.28180177101051829</v>
      </c>
    </row>
    <row r="18" spans="1:14" x14ac:dyDescent="0.25">
      <c r="A18" t="s">
        <v>416</v>
      </c>
      <c r="B18" s="82">
        <v>7.1</v>
      </c>
      <c r="C18" s="82">
        <v>10</v>
      </c>
      <c r="D18" s="165">
        <v>0.40852682019855302</v>
      </c>
      <c r="F18" t="s">
        <v>414</v>
      </c>
      <c r="G18" s="82">
        <v>55.8</v>
      </c>
      <c r="H18" s="82">
        <v>74.5</v>
      </c>
      <c r="I18" s="165">
        <v>0.3363790715380286</v>
      </c>
      <c r="K18" t="s">
        <v>412</v>
      </c>
      <c r="L18" s="82">
        <v>5</v>
      </c>
      <c r="M18" s="82">
        <v>6.5</v>
      </c>
      <c r="N18" s="165">
        <v>0.2912618505978013</v>
      </c>
    </row>
    <row r="19" spans="1:14" x14ac:dyDescent="0.25">
      <c r="A19" t="s">
        <v>419</v>
      </c>
      <c r="B19" s="82">
        <v>14</v>
      </c>
      <c r="C19" s="82">
        <v>17.2</v>
      </c>
      <c r="D19" s="165">
        <v>0.23424070735530478</v>
      </c>
      <c r="F19" t="s">
        <v>417</v>
      </c>
      <c r="G19" s="82">
        <v>9.3000000000000007</v>
      </c>
      <c r="H19" s="82">
        <v>12.2</v>
      </c>
      <c r="I19" s="165">
        <v>0.31948937674059152</v>
      </c>
      <c r="K19" t="s">
        <v>415</v>
      </c>
      <c r="L19" s="82">
        <v>4.2</v>
      </c>
      <c r="M19" s="82">
        <v>5.3</v>
      </c>
      <c r="N19" s="165">
        <v>0.24934783624953272</v>
      </c>
    </row>
    <row r="20" spans="1:14" x14ac:dyDescent="0.25">
      <c r="A20" t="s">
        <v>422</v>
      </c>
      <c r="B20" s="82">
        <v>61.9</v>
      </c>
      <c r="C20" s="82">
        <v>81.099999999999994</v>
      </c>
      <c r="D20" s="165">
        <v>0.30967702210261283</v>
      </c>
      <c r="F20" t="s">
        <v>420</v>
      </c>
      <c r="G20" s="82">
        <v>14.8</v>
      </c>
      <c r="H20" s="82">
        <v>20.5</v>
      </c>
      <c r="I20" s="165">
        <v>0.38297767201924926</v>
      </c>
      <c r="K20" t="s">
        <v>418</v>
      </c>
      <c r="L20" s="82">
        <v>5.5</v>
      </c>
      <c r="M20" s="82">
        <v>7.3</v>
      </c>
      <c r="N20" s="165">
        <v>0.31261488711684438</v>
      </c>
    </row>
    <row r="21" spans="1:14" x14ac:dyDescent="0.25">
      <c r="A21" t="s">
        <v>425</v>
      </c>
      <c r="B21" s="82">
        <v>4.3</v>
      </c>
      <c r="C21" s="82">
        <v>5.6</v>
      </c>
      <c r="D21" s="165">
        <v>0.29666541335146301</v>
      </c>
      <c r="F21" t="s">
        <v>423</v>
      </c>
      <c r="G21" s="82">
        <v>36.799999999999997</v>
      </c>
      <c r="H21" s="82">
        <v>52.9</v>
      </c>
      <c r="I21" s="165">
        <v>0.43690787698353839</v>
      </c>
      <c r="K21" t="s">
        <v>421</v>
      </c>
      <c r="L21" s="82">
        <v>4.3</v>
      </c>
      <c r="M21" s="82">
        <v>5.5</v>
      </c>
      <c r="N21" s="165">
        <v>0.25434288777165004</v>
      </c>
    </row>
    <row r="22" spans="1:14" x14ac:dyDescent="0.25">
      <c r="A22" t="s">
        <v>428</v>
      </c>
      <c r="B22" s="82">
        <v>9.1</v>
      </c>
      <c r="C22" s="82">
        <v>11.8</v>
      </c>
      <c r="D22" s="165">
        <v>0.30498835336980612</v>
      </c>
      <c r="F22" t="s">
        <v>426</v>
      </c>
      <c r="G22" s="82">
        <v>32.799999999999997</v>
      </c>
      <c r="H22" s="82">
        <v>45.4</v>
      </c>
      <c r="I22" s="165">
        <v>0.38693944583639928</v>
      </c>
      <c r="K22" t="s">
        <v>424</v>
      </c>
      <c r="L22" s="82">
        <v>28.3</v>
      </c>
      <c r="M22" s="82">
        <v>36.299999999999997</v>
      </c>
      <c r="N22" s="165">
        <v>0.28190630395271921</v>
      </c>
    </row>
    <row r="23" spans="1:14" x14ac:dyDescent="0.25">
      <c r="A23" t="s">
        <v>431</v>
      </c>
      <c r="B23" s="82">
        <v>4.3</v>
      </c>
      <c r="C23" s="82">
        <v>5.5</v>
      </c>
      <c r="D23" s="165">
        <v>0.29000570953614502</v>
      </c>
      <c r="F23" t="s">
        <v>429</v>
      </c>
      <c r="G23" s="82">
        <v>12.8</v>
      </c>
      <c r="H23" s="82">
        <v>16.399999999999999</v>
      </c>
      <c r="I23" s="165">
        <v>0.27940796081475061</v>
      </c>
      <c r="K23" t="s">
        <v>427</v>
      </c>
      <c r="L23" s="82">
        <v>7</v>
      </c>
      <c r="M23" s="82">
        <v>9.1999999999999993</v>
      </c>
      <c r="N23" s="165">
        <v>0.3144326745418089</v>
      </c>
    </row>
    <row r="24" spans="1:14" x14ac:dyDescent="0.25">
      <c r="A24" t="s">
        <v>434</v>
      </c>
      <c r="B24" s="82">
        <v>7.1</v>
      </c>
      <c r="C24" s="82">
        <v>9.5</v>
      </c>
      <c r="D24" s="165">
        <v>0.32868175144381806</v>
      </c>
      <c r="F24" t="s">
        <v>432</v>
      </c>
      <c r="G24" s="82">
        <v>4.7</v>
      </c>
      <c r="H24" s="82">
        <v>5.9</v>
      </c>
      <c r="I24" s="165">
        <v>0.25338097861233311</v>
      </c>
      <c r="K24" t="s">
        <v>430</v>
      </c>
      <c r="L24" s="82">
        <v>44.2</v>
      </c>
      <c r="M24" s="82">
        <v>56.5</v>
      </c>
      <c r="N24" s="165">
        <v>0.27820732195629905</v>
      </c>
    </row>
    <row r="25" spans="1:14" x14ac:dyDescent="0.25">
      <c r="A25" t="s">
        <v>437</v>
      </c>
      <c r="B25" s="82">
        <v>8.4</v>
      </c>
      <c r="C25" s="82">
        <v>11.3</v>
      </c>
      <c r="D25" s="165">
        <v>0.34264614416977879</v>
      </c>
      <c r="F25" t="s">
        <v>435</v>
      </c>
      <c r="G25" s="82">
        <v>11</v>
      </c>
      <c r="H25" s="82">
        <v>14.9</v>
      </c>
      <c r="I25" s="165">
        <v>0.3488011080148179</v>
      </c>
      <c r="K25" t="s">
        <v>433</v>
      </c>
      <c r="L25" s="82">
        <v>3.6</v>
      </c>
      <c r="M25" s="82">
        <v>4.5999999999999996</v>
      </c>
      <c r="N25" s="165">
        <v>0.2676885635146935</v>
      </c>
    </row>
    <row r="26" spans="1:14" x14ac:dyDescent="0.25">
      <c r="A26" t="s">
        <v>439</v>
      </c>
      <c r="B26" s="82">
        <v>30</v>
      </c>
      <c r="C26" s="82">
        <v>38.299999999999997</v>
      </c>
      <c r="D26" s="165">
        <v>0.27622934816060662</v>
      </c>
      <c r="F26" t="s">
        <v>438</v>
      </c>
      <c r="G26" s="82">
        <v>4.5999999999999996</v>
      </c>
      <c r="H26" s="82">
        <v>6.2</v>
      </c>
      <c r="I26" s="165">
        <v>0.36265726581745383</v>
      </c>
      <c r="K26" t="s">
        <v>436</v>
      </c>
      <c r="L26" s="82">
        <v>53.4</v>
      </c>
      <c r="M26" s="82">
        <v>70.599999999999994</v>
      </c>
      <c r="N26" s="165">
        <v>0.32202722809305651</v>
      </c>
    </row>
    <row r="27" spans="1:14" x14ac:dyDescent="0.25">
      <c r="A27" t="s">
        <v>442</v>
      </c>
      <c r="B27" s="82">
        <v>29.5</v>
      </c>
      <c r="C27" s="82">
        <v>40.799999999999997</v>
      </c>
      <c r="D27" s="165">
        <v>0.38499528216884316</v>
      </c>
      <c r="F27" t="s">
        <v>440</v>
      </c>
      <c r="G27" s="82">
        <v>19</v>
      </c>
      <c r="H27" s="82">
        <v>28</v>
      </c>
      <c r="I27" s="165">
        <v>0.4718098370313597</v>
      </c>
      <c r="K27" t="s">
        <v>455</v>
      </c>
      <c r="L27" s="82">
        <v>1.6</v>
      </c>
      <c r="M27" s="82">
        <v>1.6</v>
      </c>
      <c r="N27" s="165">
        <v>1.362687780332994E-4</v>
      </c>
    </row>
    <row r="28" spans="1:14" x14ac:dyDescent="0.25">
      <c r="A28" t="s">
        <v>445</v>
      </c>
      <c r="B28" s="82">
        <v>52</v>
      </c>
      <c r="C28" s="82">
        <v>71.5</v>
      </c>
      <c r="D28" s="165">
        <v>0.37505775394038077</v>
      </c>
      <c r="F28" t="s">
        <v>443</v>
      </c>
      <c r="G28" s="82">
        <v>93.9</v>
      </c>
      <c r="H28" s="82">
        <v>123.8</v>
      </c>
      <c r="I28" s="165">
        <v>0.31759203625047761</v>
      </c>
      <c r="K28" s="105" t="s">
        <v>73</v>
      </c>
      <c r="L28" s="106">
        <v>1365</v>
      </c>
      <c r="M28" s="106">
        <v>1847.7</v>
      </c>
      <c r="N28" s="166">
        <v>0.35366420855445324</v>
      </c>
    </row>
    <row r="29" spans="1:14" x14ac:dyDescent="0.25">
      <c r="B29" s="103"/>
      <c r="C29" s="103"/>
      <c r="D29" s="165"/>
      <c r="G29" s="103"/>
      <c r="H29" s="103"/>
      <c r="I29" s="165"/>
      <c r="L29" s="105"/>
      <c r="M29" s="105"/>
      <c r="N29" s="166"/>
    </row>
    <row r="30" spans="1:14" x14ac:dyDescent="0.25">
      <c r="A30" s="324" t="s">
        <v>157</v>
      </c>
      <c r="B30" s="324"/>
      <c r="C30" s="324"/>
      <c r="D30" s="324"/>
      <c r="E30" s="324"/>
      <c r="F30" s="324"/>
      <c r="G30" s="324"/>
      <c r="H30" s="324"/>
      <c r="I30" s="324"/>
      <c r="J30" s="324"/>
      <c r="K30" s="324"/>
      <c r="L30" s="324"/>
      <c r="M30" s="324"/>
      <c r="N30" s="324"/>
    </row>
    <row r="31" spans="1:14" x14ac:dyDescent="0.25">
      <c r="A31" s="43"/>
      <c r="B31" s="43"/>
      <c r="C31" s="43"/>
      <c r="D31" s="43"/>
      <c r="E31" s="43"/>
      <c r="F31" s="43"/>
      <c r="G31" s="43"/>
      <c r="H31" s="43"/>
      <c r="I31" s="43"/>
      <c r="J31" s="43"/>
      <c r="K31" s="43"/>
      <c r="L31" s="43"/>
      <c r="M31" s="43"/>
      <c r="N31" s="43"/>
    </row>
    <row r="32" spans="1:14" ht="15.75" customHeight="1" x14ac:dyDescent="0.25">
      <c r="A32" s="320" t="s">
        <v>456</v>
      </c>
      <c r="B32" s="320"/>
      <c r="C32" s="320"/>
      <c r="D32" s="320"/>
      <c r="E32" s="320"/>
      <c r="F32" s="320"/>
      <c r="G32" s="320"/>
      <c r="H32" s="320"/>
      <c r="I32" s="320"/>
      <c r="J32" s="320"/>
      <c r="K32" s="320"/>
      <c r="L32" s="320"/>
      <c r="M32" s="320"/>
      <c r="N32" s="320"/>
    </row>
    <row r="33" spans="1:17" x14ac:dyDescent="0.25">
      <c r="A33" s="320"/>
      <c r="B33" s="320"/>
      <c r="C33" s="320"/>
      <c r="D33" s="320"/>
      <c r="E33" s="320"/>
      <c r="F33" s="320"/>
      <c r="G33" s="320"/>
      <c r="H33" s="320"/>
      <c r="I33" s="320"/>
      <c r="J33" s="320"/>
      <c r="K33" s="320"/>
      <c r="L33" s="320"/>
      <c r="M33" s="320"/>
      <c r="N33" s="320"/>
    </row>
    <row r="34" spans="1:17" x14ac:dyDescent="0.25">
      <c r="A34" s="29"/>
      <c r="B34" s="29"/>
      <c r="C34" s="29"/>
      <c r="D34" s="29"/>
      <c r="E34" s="29"/>
      <c r="F34" s="29"/>
      <c r="G34" s="29"/>
      <c r="H34" s="29"/>
      <c r="I34" s="29"/>
      <c r="J34" s="29"/>
      <c r="K34" s="29"/>
      <c r="L34" s="29"/>
      <c r="M34" s="29"/>
      <c r="N34" s="29"/>
    </row>
    <row r="35" spans="1:17" ht="15.75" customHeight="1" x14ac:dyDescent="0.25">
      <c r="A35" s="317" t="s">
        <v>457</v>
      </c>
      <c r="B35" s="317"/>
      <c r="C35" s="317"/>
      <c r="D35" s="317"/>
      <c r="E35" s="317"/>
      <c r="F35" s="317"/>
      <c r="G35" s="317"/>
      <c r="H35" s="317"/>
      <c r="I35" s="317"/>
      <c r="J35" s="317"/>
      <c r="K35" s="317"/>
      <c r="L35" s="317"/>
      <c r="M35" s="317"/>
      <c r="N35" s="317"/>
    </row>
    <row r="36" spans="1:17" ht="15.75" customHeight="1" x14ac:dyDescent="0.25">
      <c r="A36" s="29"/>
      <c r="B36" s="29"/>
      <c r="C36" s="29"/>
      <c r="D36" s="29"/>
      <c r="E36" s="29"/>
      <c r="F36" s="29"/>
      <c r="G36" s="29"/>
      <c r="H36" s="29"/>
      <c r="I36" s="29"/>
      <c r="J36" s="29"/>
      <c r="K36" s="29"/>
      <c r="L36" s="29"/>
      <c r="M36" s="29"/>
      <c r="N36" s="29"/>
    </row>
    <row r="37" spans="1:17" ht="15.75" customHeight="1" x14ac:dyDescent="0.25">
      <c r="A37" s="29"/>
      <c r="B37" s="29"/>
      <c r="C37" s="29"/>
      <c r="D37" s="29"/>
      <c r="E37" s="29"/>
      <c r="F37" s="29"/>
      <c r="G37" s="29"/>
      <c r="H37" s="29"/>
      <c r="I37" s="29"/>
      <c r="J37" s="29"/>
      <c r="K37" s="29"/>
      <c r="L37" s="29"/>
      <c r="M37" s="29"/>
      <c r="N37" s="29"/>
    </row>
    <row r="45" spans="1:17" x14ac:dyDescent="0.25">
      <c r="Q45" s="5"/>
    </row>
    <row r="47" spans="1:17" x14ac:dyDescent="0.25">
      <c r="O47" s="5"/>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1890F-DAA2-4473-A2F0-C726021DBD7B}">
  <sheetPr>
    <pageSetUpPr fitToPage="1"/>
  </sheetPr>
  <dimension ref="A1:G39"/>
  <sheetViews>
    <sheetView zoomScaleNormal="100" workbookViewId="0">
      <selection sqref="A1:G1"/>
    </sheetView>
  </sheetViews>
  <sheetFormatPr defaultColWidth="9" defaultRowHeight="15.75" x14ac:dyDescent="0.25"/>
  <cols>
    <col min="1" max="1" width="81.5" style="169" customWidth="1"/>
    <col min="2" max="2" width="7.5" style="169" customWidth="1"/>
    <col min="3" max="3" width="11" style="169" customWidth="1"/>
    <col min="4" max="7" width="10" style="169" customWidth="1"/>
    <col min="8" max="16384" width="9" style="169"/>
  </cols>
  <sheetData>
    <row r="1" spans="1:7" s="167" customFormat="1" ht="26.25" x14ac:dyDescent="0.4">
      <c r="A1" s="335" t="s">
        <v>286</v>
      </c>
      <c r="B1" s="335"/>
      <c r="C1" s="335"/>
      <c r="D1" s="335"/>
      <c r="E1" s="335"/>
      <c r="F1" s="335"/>
      <c r="G1" s="335"/>
    </row>
    <row r="2" spans="1:7" ht="4.5" customHeight="1" x14ac:dyDescent="0.25">
      <c r="A2" s="168"/>
      <c r="B2" s="168"/>
    </row>
    <row r="3" spans="1:7" ht="18.75" customHeight="1" x14ac:dyDescent="0.3">
      <c r="A3" s="336" t="s">
        <v>458</v>
      </c>
      <c r="B3" s="336"/>
      <c r="C3" s="336"/>
      <c r="D3" s="336"/>
      <c r="E3" s="336"/>
      <c r="F3" s="336"/>
      <c r="G3" s="336"/>
    </row>
    <row r="5" spans="1:7" x14ac:dyDescent="0.25">
      <c r="C5" s="170" t="s">
        <v>119</v>
      </c>
      <c r="D5" s="171" t="s">
        <v>459</v>
      </c>
      <c r="E5" s="171" t="s">
        <v>460</v>
      </c>
      <c r="F5" s="171" t="s">
        <v>461</v>
      </c>
      <c r="G5" s="171" t="s">
        <v>106</v>
      </c>
    </row>
    <row r="6" spans="1:7" x14ac:dyDescent="0.25">
      <c r="C6" s="169" t="s">
        <v>122</v>
      </c>
      <c r="D6" s="172">
        <v>39.292381180000007</v>
      </c>
      <c r="E6" s="172">
        <v>75</v>
      </c>
      <c r="F6" s="172">
        <v>0</v>
      </c>
      <c r="G6" s="172">
        <v>0</v>
      </c>
    </row>
    <row r="7" spans="1:7" x14ac:dyDescent="0.25">
      <c r="C7" s="169" t="s">
        <v>123</v>
      </c>
      <c r="D7" s="172">
        <v>40.290999999999997</v>
      </c>
      <c r="E7" s="172">
        <v>75</v>
      </c>
      <c r="F7" s="172">
        <v>0</v>
      </c>
      <c r="G7" s="172">
        <v>0</v>
      </c>
    </row>
    <row r="8" spans="1:7" x14ac:dyDescent="0.25">
      <c r="C8" s="169" t="s">
        <v>124</v>
      </c>
      <c r="D8" s="172">
        <v>74.397000000000006</v>
      </c>
      <c r="E8" s="172">
        <v>75</v>
      </c>
      <c r="F8" s="172">
        <v>0</v>
      </c>
      <c r="G8" s="172">
        <v>0</v>
      </c>
    </row>
    <row r="9" spans="1:7" x14ac:dyDescent="0.25">
      <c r="C9" s="169" t="s">
        <v>125</v>
      </c>
      <c r="D9" s="172">
        <v>77.335999999999999</v>
      </c>
      <c r="E9" s="172">
        <v>75</v>
      </c>
      <c r="F9" s="172">
        <v>0</v>
      </c>
      <c r="G9" s="172">
        <v>0</v>
      </c>
    </row>
    <row r="10" spans="1:7" x14ac:dyDescent="0.25">
      <c r="C10" s="169" t="s">
        <v>126</v>
      </c>
      <c r="D10" s="172">
        <v>79.561000000000007</v>
      </c>
      <c r="E10" s="172">
        <v>75</v>
      </c>
      <c r="F10" s="172">
        <v>0</v>
      </c>
      <c r="G10" s="172">
        <v>0</v>
      </c>
    </row>
    <row r="11" spans="1:7" x14ac:dyDescent="0.25">
      <c r="C11" s="169" t="s">
        <v>127</v>
      </c>
      <c r="D11" s="172">
        <v>82.537999999999997</v>
      </c>
      <c r="E11" s="172">
        <v>75</v>
      </c>
      <c r="F11" s="172">
        <v>0</v>
      </c>
      <c r="G11" s="172">
        <v>0</v>
      </c>
    </row>
    <row r="12" spans="1:7" x14ac:dyDescent="0.25">
      <c r="C12" s="169" t="s">
        <v>128</v>
      </c>
      <c r="D12" s="172">
        <v>85.230999999999995</v>
      </c>
      <c r="E12" s="172">
        <v>396</v>
      </c>
      <c r="F12" s="172">
        <v>0</v>
      </c>
      <c r="G12" s="172">
        <v>0</v>
      </c>
    </row>
    <row r="13" spans="1:7" x14ac:dyDescent="0.25">
      <c r="C13" s="169" t="s">
        <v>129</v>
      </c>
      <c r="D13" s="172">
        <v>81.792418160000011</v>
      </c>
      <c r="E13" s="172">
        <v>380.02813091000002</v>
      </c>
      <c r="F13" s="172">
        <v>0</v>
      </c>
      <c r="G13" s="172">
        <v>0</v>
      </c>
    </row>
    <row r="14" spans="1:7" x14ac:dyDescent="0.25">
      <c r="C14" s="169" t="s">
        <v>130</v>
      </c>
      <c r="D14" s="172">
        <v>79.293573730000006</v>
      </c>
      <c r="E14" s="172">
        <v>368.41786682999998</v>
      </c>
      <c r="F14" s="172">
        <v>0</v>
      </c>
      <c r="G14" s="172">
        <v>0</v>
      </c>
    </row>
    <row r="15" spans="1:7" x14ac:dyDescent="0.25">
      <c r="C15" s="169" t="s">
        <v>131</v>
      </c>
      <c r="D15" s="172">
        <v>83.677000000000007</v>
      </c>
      <c r="E15" s="172">
        <v>388.8</v>
      </c>
      <c r="F15" s="172">
        <v>0</v>
      </c>
      <c r="G15" s="172">
        <v>0</v>
      </c>
    </row>
    <row r="16" spans="1:7" x14ac:dyDescent="0.25">
      <c r="C16" s="169" t="s">
        <v>132</v>
      </c>
      <c r="D16" s="172">
        <v>90.028060960000005</v>
      </c>
      <c r="E16" s="172">
        <v>418.29299819000005</v>
      </c>
      <c r="F16" s="172">
        <v>0</v>
      </c>
      <c r="G16" s="172">
        <v>0</v>
      </c>
    </row>
    <row r="17" spans="1:7" x14ac:dyDescent="0.25">
      <c r="C17" s="169" t="s">
        <v>133</v>
      </c>
      <c r="D17" s="172">
        <v>88.752868039999996</v>
      </c>
      <c r="E17" s="172">
        <v>412.36812973000002</v>
      </c>
      <c r="F17" s="172">
        <v>0</v>
      </c>
      <c r="G17" s="172">
        <v>0</v>
      </c>
    </row>
    <row r="18" spans="1:7" x14ac:dyDescent="0.25">
      <c r="C18" s="169" t="s">
        <v>134</v>
      </c>
      <c r="D18" s="172">
        <v>90.504842930000009</v>
      </c>
      <c r="E18" s="172">
        <v>420.50824374000007</v>
      </c>
      <c r="F18" s="172">
        <v>0</v>
      </c>
      <c r="G18" s="172">
        <v>0</v>
      </c>
    </row>
    <row r="19" spans="1:7" x14ac:dyDescent="0.25">
      <c r="C19" s="169" t="s">
        <v>135</v>
      </c>
      <c r="D19" s="172">
        <v>94.58944765999999</v>
      </c>
      <c r="E19" s="172">
        <v>439.48634570000002</v>
      </c>
      <c r="F19" s="172">
        <v>0</v>
      </c>
      <c r="G19" s="172">
        <v>0</v>
      </c>
    </row>
    <row r="20" spans="1:7" x14ac:dyDescent="0.25">
      <c r="C20" s="169" t="s">
        <v>136</v>
      </c>
      <c r="D20" s="172">
        <v>98.099745999999996</v>
      </c>
      <c r="E20" s="172">
        <v>455.79607099999998</v>
      </c>
      <c r="F20" s="172">
        <v>0</v>
      </c>
      <c r="G20" s="172">
        <v>0</v>
      </c>
    </row>
    <row r="21" spans="1:7" x14ac:dyDescent="0.25">
      <c r="C21" s="169" t="s">
        <v>137</v>
      </c>
      <c r="D21" s="172">
        <v>100.28390609</v>
      </c>
      <c r="E21" s="172">
        <v>465.94423083999999</v>
      </c>
      <c r="F21" s="172">
        <v>95.346999999999994</v>
      </c>
      <c r="G21" s="172">
        <v>0.7</v>
      </c>
    </row>
    <row r="22" spans="1:7" x14ac:dyDescent="0.25">
      <c r="C22" s="169" t="s">
        <v>138</v>
      </c>
      <c r="D22" s="172">
        <v>105.41318422000001</v>
      </c>
      <c r="E22" s="172">
        <v>489.77614690000001</v>
      </c>
      <c r="F22" s="172">
        <v>126.23128819</v>
      </c>
      <c r="G22" s="172">
        <v>0.34370994999999999</v>
      </c>
    </row>
    <row r="23" spans="1:7" x14ac:dyDescent="0.25">
      <c r="C23" s="169" t="s">
        <v>139</v>
      </c>
      <c r="D23" s="172">
        <v>112.4081101</v>
      </c>
      <c r="E23" s="172">
        <v>522.27632870000002</v>
      </c>
      <c r="F23" s="172">
        <v>142.01051419000001</v>
      </c>
      <c r="G23" s="172">
        <v>0.46124011999999998</v>
      </c>
    </row>
    <row r="24" spans="1:7" x14ac:dyDescent="0.25">
      <c r="C24" s="169" t="s">
        <v>140</v>
      </c>
      <c r="D24" s="172">
        <v>111.10231182000001</v>
      </c>
      <c r="E24" s="172">
        <v>516.20926167000005</v>
      </c>
      <c r="F24" s="172">
        <v>156.58329301000001</v>
      </c>
      <c r="G24" s="172">
        <v>116.03646021</v>
      </c>
    </row>
    <row r="25" spans="1:7" x14ac:dyDescent="0.25">
      <c r="C25" s="169" t="s">
        <v>141</v>
      </c>
      <c r="D25" s="172">
        <v>127.41872453000001</v>
      </c>
      <c r="E25" s="172">
        <v>592.01941705000002</v>
      </c>
      <c r="F25" s="172">
        <v>154.13428064999999</v>
      </c>
      <c r="G25" s="172">
        <v>0.69934667000000006</v>
      </c>
    </row>
    <row r="28" spans="1:7" x14ac:dyDescent="0.25">
      <c r="A28" s="337" t="s">
        <v>157</v>
      </c>
      <c r="B28" s="338"/>
      <c r="C28" s="338"/>
      <c r="D28" s="338"/>
      <c r="E28" s="338"/>
      <c r="F28" s="338"/>
      <c r="G28" s="338"/>
    </row>
    <row r="29" spans="1:7" x14ac:dyDescent="0.25">
      <c r="A29" s="173"/>
      <c r="B29" s="174"/>
      <c r="C29" s="174"/>
      <c r="D29" s="174"/>
      <c r="E29" s="174"/>
      <c r="F29" s="174"/>
      <c r="G29" s="174"/>
    </row>
    <row r="30" spans="1:7" x14ac:dyDescent="0.25">
      <c r="A30" s="339" t="s">
        <v>462</v>
      </c>
      <c r="B30" s="339"/>
      <c r="C30" s="339"/>
      <c r="D30" s="339"/>
      <c r="E30" s="339"/>
      <c r="F30" s="339"/>
      <c r="G30" s="339"/>
    </row>
    <row r="31" spans="1:7" x14ac:dyDescent="0.25">
      <c r="A31" s="175"/>
      <c r="B31" s="176"/>
      <c r="C31" s="176"/>
      <c r="D31" s="176"/>
      <c r="E31" s="176"/>
      <c r="F31" s="176"/>
      <c r="G31" s="176"/>
    </row>
    <row r="32" spans="1:7" ht="15.75" customHeight="1" x14ac:dyDescent="0.25">
      <c r="A32" s="334" t="s">
        <v>463</v>
      </c>
      <c r="B32" s="334"/>
      <c r="C32" s="334"/>
      <c r="D32" s="334"/>
      <c r="E32" s="334"/>
      <c r="F32" s="334"/>
      <c r="G32" s="334"/>
    </row>
    <row r="33" spans="1:7" ht="15.75" customHeight="1" x14ac:dyDescent="0.25">
      <c r="A33" s="334"/>
      <c r="B33" s="334"/>
      <c r="C33" s="334"/>
      <c r="D33" s="334"/>
      <c r="E33" s="334"/>
      <c r="F33" s="334"/>
      <c r="G33" s="334"/>
    </row>
    <row r="34" spans="1:7" ht="15.75" customHeight="1" x14ac:dyDescent="0.25">
      <c r="A34" s="177"/>
      <c r="B34" s="177"/>
      <c r="C34" s="177"/>
      <c r="D34" s="177"/>
      <c r="E34" s="177"/>
      <c r="F34" s="177"/>
      <c r="G34" s="177"/>
    </row>
    <row r="35" spans="1:7" ht="15.75" customHeight="1" x14ac:dyDescent="0.25">
      <c r="A35" s="334" t="s">
        <v>464</v>
      </c>
      <c r="B35" s="334"/>
      <c r="C35" s="334"/>
      <c r="D35" s="334"/>
      <c r="E35" s="334"/>
      <c r="F35" s="334"/>
      <c r="G35" s="334"/>
    </row>
    <row r="36" spans="1:7" ht="15.75" customHeight="1" x14ac:dyDescent="0.25">
      <c r="A36" s="334"/>
      <c r="B36" s="334"/>
      <c r="C36" s="334"/>
      <c r="D36" s="334"/>
      <c r="E36" s="334"/>
      <c r="F36" s="334"/>
      <c r="G36" s="334"/>
    </row>
    <row r="37" spans="1:7" ht="15.75" customHeight="1" x14ac:dyDescent="0.25">
      <c r="A37" s="177"/>
      <c r="B37" s="177"/>
      <c r="C37" s="177"/>
      <c r="D37" s="177"/>
      <c r="E37" s="177"/>
      <c r="F37" s="177"/>
      <c r="G37" s="177"/>
    </row>
    <row r="38" spans="1:7" ht="15.75" customHeight="1" x14ac:dyDescent="0.25">
      <c r="A38" s="334" t="s">
        <v>465</v>
      </c>
      <c r="B38" s="334"/>
      <c r="C38" s="334"/>
      <c r="D38" s="334"/>
      <c r="E38" s="334"/>
      <c r="F38" s="334"/>
      <c r="G38" s="334"/>
    </row>
    <row r="39" spans="1:7" x14ac:dyDescent="0.25">
      <c r="A39" s="334"/>
      <c r="B39" s="334"/>
      <c r="C39" s="334"/>
      <c r="D39" s="334"/>
      <c r="E39" s="334"/>
      <c r="F39" s="334"/>
      <c r="G39" s="334"/>
    </row>
  </sheetData>
  <mergeCells count="7">
    <mergeCell ref="A38:G39"/>
    <mergeCell ref="A1:G1"/>
    <mergeCell ref="A3:G3"/>
    <mergeCell ref="A28:G28"/>
    <mergeCell ref="A30:G30"/>
    <mergeCell ref="A32:G33"/>
    <mergeCell ref="A35:G36"/>
  </mergeCells>
  <pageMargins left="0.45" right="0.45" top="0.5" bottom="0.5" header="0.3" footer="0.3"/>
  <pageSetup scale="7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BB08-F7B3-41EC-B1EA-66228862E689}">
  <sheetPr>
    <pageSetUpPr fitToPage="1"/>
  </sheetPr>
  <dimension ref="A1:K41"/>
  <sheetViews>
    <sheetView zoomScaleNormal="100" workbookViewId="0">
      <selection sqref="A1:H1"/>
    </sheetView>
  </sheetViews>
  <sheetFormatPr defaultRowHeight="15.75" x14ac:dyDescent="0.25"/>
  <cols>
    <col min="1" max="1" width="15.625" bestFit="1" customWidth="1"/>
    <col min="2" max="2" width="8.75" customWidth="1"/>
    <col min="3" max="3" width="7.5" customWidth="1"/>
    <col min="4" max="4" width="64.125" customWidth="1"/>
    <col min="5" max="5" width="7.5" style="40" customWidth="1"/>
    <col min="6" max="6" width="11.25" bestFit="1" customWidth="1"/>
    <col min="7" max="7" width="10" customWidth="1"/>
    <col min="8" max="8" width="15.25" bestFit="1" customWidth="1"/>
  </cols>
  <sheetData>
    <row r="1" spans="1:11" s="1" customFormat="1" ht="26.25" x14ac:dyDescent="0.4">
      <c r="A1" s="318" t="s">
        <v>164</v>
      </c>
      <c r="B1" s="318"/>
      <c r="C1" s="318"/>
      <c r="D1" s="318"/>
      <c r="E1" s="318"/>
      <c r="F1" s="318"/>
      <c r="G1" s="318"/>
      <c r="H1" s="318"/>
    </row>
    <row r="2" spans="1:11" ht="4.5" customHeight="1" x14ac:dyDescent="0.25">
      <c r="A2" s="2"/>
      <c r="B2" s="2"/>
      <c r="C2" s="2"/>
      <c r="D2" s="2"/>
    </row>
    <row r="3" spans="1:11" ht="18.75" x14ac:dyDescent="0.3">
      <c r="A3" s="319" t="s">
        <v>165</v>
      </c>
      <c r="B3" s="319"/>
      <c r="C3" s="319"/>
      <c r="D3" s="319"/>
      <c r="E3" s="319"/>
      <c r="F3" s="319"/>
      <c r="G3" s="319"/>
      <c r="H3" s="319"/>
    </row>
    <row r="5" spans="1:11" x14ac:dyDescent="0.25">
      <c r="F5" s="41" t="s">
        <v>119</v>
      </c>
      <c r="G5" s="28" t="s">
        <v>166</v>
      </c>
      <c r="H5" s="28" t="s">
        <v>167</v>
      </c>
    </row>
    <row r="6" spans="1:11" x14ac:dyDescent="0.25">
      <c r="F6" s="6" t="s">
        <v>122</v>
      </c>
      <c r="G6" s="74">
        <v>266.79455006999996</v>
      </c>
      <c r="H6" s="74">
        <v>51.209499999999998</v>
      </c>
      <c r="I6" s="44"/>
    </row>
    <row r="7" spans="1:11" x14ac:dyDescent="0.25">
      <c r="F7" s="6" t="s">
        <v>123</v>
      </c>
      <c r="G7" s="74">
        <v>826.74205513000004</v>
      </c>
      <c r="H7" s="74">
        <v>51.215000000000003</v>
      </c>
      <c r="I7" s="44"/>
    </row>
    <row r="8" spans="1:11" x14ac:dyDescent="0.25">
      <c r="F8" s="6" t="s">
        <v>124</v>
      </c>
      <c r="G8" s="74">
        <v>856.44200000000001</v>
      </c>
      <c r="H8" s="74">
        <v>124.95490000000001</v>
      </c>
      <c r="I8" s="44"/>
    </row>
    <row r="9" spans="1:11" x14ac:dyDescent="0.25">
      <c r="F9" s="6" t="s">
        <v>125</v>
      </c>
      <c r="G9" s="74">
        <v>784.37099999999998</v>
      </c>
      <c r="H9" s="74">
        <v>246.36399999999998</v>
      </c>
      <c r="I9" s="44"/>
    </row>
    <row r="10" spans="1:11" x14ac:dyDescent="0.25">
      <c r="F10" s="6" t="s">
        <v>126</v>
      </c>
      <c r="G10" s="74">
        <v>792.12416871999994</v>
      </c>
      <c r="H10" s="74">
        <v>241.44599999999997</v>
      </c>
      <c r="I10" s="44"/>
    </row>
    <row r="11" spans="1:11" x14ac:dyDescent="0.25">
      <c r="F11" s="6" t="s">
        <v>127</v>
      </c>
      <c r="G11" s="74">
        <v>778.58198444000016</v>
      </c>
      <c r="H11" s="74">
        <v>240.21199999999999</v>
      </c>
      <c r="I11" s="44"/>
    </row>
    <row r="12" spans="1:11" x14ac:dyDescent="0.25">
      <c r="F12" s="6" t="s">
        <v>128</v>
      </c>
      <c r="G12" s="74">
        <v>784.05455031000008</v>
      </c>
      <c r="H12" s="74">
        <v>242.03899999999999</v>
      </c>
      <c r="I12" s="44"/>
    </row>
    <row r="13" spans="1:11" x14ac:dyDescent="0.25">
      <c r="F13" s="6" t="s">
        <v>129</v>
      </c>
      <c r="G13" s="74">
        <v>754.15913305000004</v>
      </c>
      <c r="H13" s="74">
        <v>236.41399999999999</v>
      </c>
      <c r="I13" s="44"/>
      <c r="K13" s="221"/>
    </row>
    <row r="14" spans="1:11" x14ac:dyDescent="0.25">
      <c r="F14" s="6" t="s">
        <v>130</v>
      </c>
      <c r="G14" s="74">
        <v>976.05634537999993</v>
      </c>
      <c r="H14" s="74">
        <v>114.881</v>
      </c>
      <c r="I14" s="44"/>
      <c r="K14" s="221"/>
    </row>
    <row r="15" spans="1:11" x14ac:dyDescent="0.25">
      <c r="F15" s="6" t="s">
        <v>131</v>
      </c>
      <c r="G15" s="74">
        <v>1075.36594034</v>
      </c>
      <c r="H15" s="74">
        <v>51.215000000000003</v>
      </c>
      <c r="I15" s="44"/>
    </row>
    <row r="16" spans="1:11" x14ac:dyDescent="0.25">
      <c r="F16" s="6" t="s">
        <v>132</v>
      </c>
      <c r="G16" s="74">
        <v>1069.90706439</v>
      </c>
      <c r="H16" s="74">
        <v>51.215000000000003</v>
      </c>
      <c r="I16" s="44"/>
    </row>
    <row r="17" spans="1:9" x14ac:dyDescent="0.25">
      <c r="F17" s="6" t="s">
        <v>133</v>
      </c>
      <c r="G17" s="74">
        <v>1024.0808912699999</v>
      </c>
      <c r="H17" s="74">
        <v>51.215000000000003</v>
      </c>
      <c r="I17" s="44"/>
    </row>
    <row r="18" spans="1:9" x14ac:dyDescent="0.25">
      <c r="F18" s="6" t="s">
        <v>134</v>
      </c>
      <c r="G18" s="74">
        <v>976.90757543000018</v>
      </c>
      <c r="H18" s="74">
        <v>51.215000000000003</v>
      </c>
      <c r="I18" s="44"/>
    </row>
    <row r="19" spans="1:9" x14ac:dyDescent="0.25">
      <c r="F19" s="6" t="s">
        <v>135</v>
      </c>
      <c r="G19" s="74">
        <v>927.20542411999998</v>
      </c>
      <c r="H19" s="74">
        <v>51.215000000000003</v>
      </c>
      <c r="I19" s="44"/>
    </row>
    <row r="20" spans="1:9" x14ac:dyDescent="0.25">
      <c r="F20" s="6" t="s">
        <v>136</v>
      </c>
      <c r="G20" s="74">
        <v>911.51205987000003</v>
      </c>
      <c r="H20" s="74">
        <v>51.215000000000003</v>
      </c>
      <c r="I20" s="44"/>
    </row>
    <row r="21" spans="1:9" x14ac:dyDescent="0.25">
      <c r="F21" s="6" t="s">
        <v>137</v>
      </c>
      <c r="G21" s="74">
        <v>1261.5723366499999</v>
      </c>
      <c r="H21" s="74">
        <v>56.215000000000003</v>
      </c>
      <c r="I21" s="44"/>
    </row>
    <row r="22" spans="1:9" x14ac:dyDescent="0.25">
      <c r="F22" s="6" t="s">
        <v>138</v>
      </c>
      <c r="G22" s="74">
        <v>1198.2515895700001</v>
      </c>
      <c r="H22" s="74">
        <v>66.814999999999998</v>
      </c>
      <c r="I22" s="44"/>
    </row>
    <row r="23" spans="1:9" x14ac:dyDescent="0.25">
      <c r="F23" s="6" t="s">
        <v>139</v>
      </c>
      <c r="G23" s="74">
        <v>1118.7639999999999</v>
      </c>
      <c r="H23" s="74">
        <v>70.114999999999995</v>
      </c>
      <c r="I23" s="44"/>
    </row>
    <row r="24" spans="1:9" x14ac:dyDescent="0.25">
      <c r="F24" s="6" t="s">
        <v>140</v>
      </c>
      <c r="G24" s="75">
        <v>924.34136035999995</v>
      </c>
      <c r="H24" s="74">
        <v>189.71979358999999</v>
      </c>
      <c r="I24" s="44"/>
    </row>
    <row r="25" spans="1:9" x14ac:dyDescent="0.25">
      <c r="F25" s="6" t="s">
        <v>141</v>
      </c>
      <c r="G25" s="76">
        <v>964.20054816000004</v>
      </c>
      <c r="H25" s="44">
        <v>195.27407382000001</v>
      </c>
      <c r="I25" s="44"/>
    </row>
    <row r="26" spans="1:9" x14ac:dyDescent="0.25">
      <c r="F26" s="6"/>
    </row>
    <row r="27" spans="1:9" x14ac:dyDescent="0.25">
      <c r="A27" s="324" t="s">
        <v>168</v>
      </c>
      <c r="B27" s="324"/>
      <c r="D27" s="324" t="s">
        <v>167</v>
      </c>
      <c r="E27" s="324"/>
      <c r="F27" s="324"/>
      <c r="G27" s="324"/>
      <c r="H27" s="324"/>
    </row>
    <row r="29" spans="1:9" ht="15.75" customHeight="1" x14ac:dyDescent="0.25">
      <c r="A29" s="77" t="s">
        <v>169</v>
      </c>
      <c r="B29" s="78">
        <v>1.55E-2</v>
      </c>
      <c r="D29" t="s">
        <v>170</v>
      </c>
      <c r="E29" s="5"/>
      <c r="F29" s="79"/>
      <c r="G29" s="79"/>
    </row>
    <row r="30" spans="1:9" x14ac:dyDescent="0.25">
      <c r="A30" s="77" t="s">
        <v>171</v>
      </c>
      <c r="B30" s="78">
        <v>0.05</v>
      </c>
      <c r="E30"/>
    </row>
    <row r="31" spans="1:9" x14ac:dyDescent="0.25">
      <c r="A31" s="77" t="s">
        <v>172</v>
      </c>
      <c r="B31" s="78">
        <v>6.7500000000000004E-2</v>
      </c>
      <c r="D31" t="s">
        <v>173</v>
      </c>
    </row>
    <row r="32" spans="1:9" ht="15.75" customHeight="1" x14ac:dyDescent="0.25">
      <c r="A32" s="77" t="s">
        <v>174</v>
      </c>
      <c r="B32" s="78">
        <v>0.08</v>
      </c>
      <c r="E32" s="5"/>
      <c r="F32" s="79"/>
      <c r="G32" s="79"/>
    </row>
    <row r="33" spans="1:8" x14ac:dyDescent="0.25">
      <c r="A33" s="77" t="s">
        <v>175</v>
      </c>
      <c r="B33" s="78">
        <v>0.13</v>
      </c>
      <c r="D33" t="s">
        <v>176</v>
      </c>
      <c r="E33"/>
    </row>
    <row r="34" spans="1:8" x14ac:dyDescent="0.25">
      <c r="A34" s="77"/>
      <c r="B34" s="78"/>
      <c r="D34" t="s">
        <v>177</v>
      </c>
    </row>
    <row r="35" spans="1:8" x14ac:dyDescent="0.25">
      <c r="D35" t="s">
        <v>178</v>
      </c>
      <c r="E35" s="5"/>
    </row>
    <row r="36" spans="1:8" x14ac:dyDescent="0.25">
      <c r="E36"/>
    </row>
    <row r="37" spans="1:8" ht="15.6" customHeight="1" x14ac:dyDescent="0.25">
      <c r="D37" s="320" t="s">
        <v>179</v>
      </c>
      <c r="E37" s="320"/>
      <c r="F37" s="320"/>
      <c r="G37" s="320"/>
      <c r="H37" s="320"/>
    </row>
    <row r="38" spans="1:8" x14ac:dyDescent="0.25">
      <c r="D38" s="320"/>
      <c r="E38" s="320"/>
      <c r="F38" s="320"/>
      <c r="G38" s="320"/>
      <c r="H38" s="320"/>
    </row>
    <row r="39" spans="1:8" x14ac:dyDescent="0.25">
      <c r="E39" s="5"/>
      <c r="F39" s="5"/>
      <c r="G39" s="5"/>
      <c r="H39" s="5"/>
    </row>
    <row r="40" spans="1:8" ht="15.75" customHeight="1" x14ac:dyDescent="0.25">
      <c r="D40" s="323" t="s">
        <v>627</v>
      </c>
      <c r="E40" s="323"/>
      <c r="F40" s="323"/>
      <c r="G40" s="323"/>
      <c r="H40" s="323"/>
    </row>
    <row r="41" spans="1:8" x14ac:dyDescent="0.25">
      <c r="D41" s="323"/>
      <c r="E41" s="323"/>
      <c r="F41" s="323"/>
      <c r="G41" s="323"/>
      <c r="H41" s="323"/>
    </row>
  </sheetData>
  <mergeCells count="6">
    <mergeCell ref="D40:H41"/>
    <mergeCell ref="A1:H1"/>
    <mergeCell ref="A3:H3"/>
    <mergeCell ref="A27:B27"/>
    <mergeCell ref="D27:H27"/>
    <mergeCell ref="D37:H38"/>
  </mergeCells>
  <pageMargins left="0.45" right="0.45" top="0.5" bottom="0.5" header="0.3" footer="0.3"/>
  <pageSetup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F06D-579C-41DD-95BE-31767F7A81C7}">
  <sheetPr>
    <pageSetUpPr fitToPage="1"/>
  </sheetPr>
  <dimension ref="A1:J40"/>
  <sheetViews>
    <sheetView zoomScaleNormal="100" workbookViewId="0">
      <selection sqref="A1:H1"/>
    </sheetView>
  </sheetViews>
  <sheetFormatPr defaultRowHeight="15.75" x14ac:dyDescent="0.25"/>
  <cols>
    <col min="1" max="1" width="68.375" customWidth="1"/>
    <col min="2" max="2" width="7.5" customWidth="1"/>
    <col min="3" max="3" width="11.25" bestFit="1" customWidth="1"/>
    <col min="4" max="4" width="11" customWidth="1"/>
    <col min="5" max="5" width="11.625" customWidth="1"/>
    <col min="6" max="6" width="13.625" customWidth="1"/>
    <col min="7" max="7" width="8.875" customWidth="1"/>
    <col min="8" max="8" width="7.75" customWidth="1"/>
  </cols>
  <sheetData>
    <row r="1" spans="1:10" s="1" customFormat="1" ht="26.25" x14ac:dyDescent="0.4">
      <c r="A1" s="318" t="s">
        <v>180</v>
      </c>
      <c r="B1" s="318"/>
      <c r="C1" s="318"/>
      <c r="D1" s="318"/>
      <c r="E1" s="318"/>
      <c r="F1" s="318"/>
      <c r="G1" s="318"/>
      <c r="H1" s="318"/>
    </row>
    <row r="2" spans="1:10" ht="4.5" customHeight="1" x14ac:dyDescent="0.25">
      <c r="A2" s="2"/>
      <c r="B2" s="2"/>
      <c r="C2" s="2"/>
      <c r="D2" s="2"/>
    </row>
    <row r="3" spans="1:10" ht="18.75" customHeight="1" x14ac:dyDescent="0.3">
      <c r="A3" s="319" t="s">
        <v>181</v>
      </c>
      <c r="B3" s="319"/>
      <c r="C3" s="319"/>
      <c r="D3" s="319"/>
      <c r="E3" s="319"/>
      <c r="F3" s="319"/>
      <c r="G3" s="319"/>
      <c r="H3" s="319"/>
    </row>
    <row r="5" spans="1:10" x14ac:dyDescent="0.25">
      <c r="C5" s="80" t="s">
        <v>119</v>
      </c>
      <c r="D5" s="81" t="s">
        <v>182</v>
      </c>
      <c r="E5" s="81" t="s">
        <v>183</v>
      </c>
      <c r="F5" s="81" t="s">
        <v>184</v>
      </c>
      <c r="G5" s="81" t="s">
        <v>185</v>
      </c>
      <c r="H5" s="81" t="s">
        <v>73</v>
      </c>
    </row>
    <row r="6" spans="1:10" x14ac:dyDescent="0.25">
      <c r="C6" s="6" t="s">
        <v>137</v>
      </c>
      <c r="D6" s="74">
        <v>43.630620071757633</v>
      </c>
      <c r="E6" s="74">
        <v>15.170679126475214</v>
      </c>
      <c r="F6" s="74">
        <v>11.999700689935377</v>
      </c>
      <c r="G6" s="74">
        <v>13.1</v>
      </c>
      <c r="H6" s="74">
        <v>83.900999888168229</v>
      </c>
      <c r="J6" s="74"/>
    </row>
    <row r="7" spans="1:10" x14ac:dyDescent="0.25">
      <c r="C7" s="6" t="s">
        <v>138</v>
      </c>
      <c r="D7" s="74">
        <v>69.320714523821934</v>
      </c>
      <c r="E7" s="74">
        <v>24.225807172599083</v>
      </c>
      <c r="F7" s="74">
        <v>25.573479744588084</v>
      </c>
      <c r="G7" s="74">
        <v>0</v>
      </c>
      <c r="H7" s="74">
        <v>119.12000144100908</v>
      </c>
      <c r="J7" s="74"/>
    </row>
    <row r="8" spans="1:10" x14ac:dyDescent="0.25">
      <c r="C8" s="6" t="s">
        <v>139</v>
      </c>
      <c r="D8" s="74">
        <v>65.756498297345118</v>
      </c>
      <c r="E8" s="74">
        <v>21.648780183756237</v>
      </c>
      <c r="F8" s="74">
        <v>42.524725201976082</v>
      </c>
      <c r="G8" s="74">
        <v>0</v>
      </c>
      <c r="H8" s="74">
        <v>129.93000368307744</v>
      </c>
      <c r="J8" s="74"/>
    </row>
    <row r="9" spans="1:10" x14ac:dyDescent="0.25">
      <c r="C9" s="6" t="s">
        <v>140</v>
      </c>
      <c r="D9" s="74">
        <v>62.170134948645043</v>
      </c>
      <c r="E9" s="74">
        <v>19.269368431917293</v>
      </c>
      <c r="F9" s="74">
        <v>45.834706942629232</v>
      </c>
      <c r="G9" s="74">
        <v>0</v>
      </c>
      <c r="H9" s="75">
        <v>127.2742103231916</v>
      </c>
      <c r="J9" s="74"/>
    </row>
    <row r="10" spans="1:10" x14ac:dyDescent="0.25">
      <c r="C10" s="6" t="s">
        <v>141</v>
      </c>
      <c r="D10" s="82">
        <v>63.145590207109194</v>
      </c>
      <c r="E10" s="82">
        <v>16.147228509683103</v>
      </c>
      <c r="F10" s="82">
        <v>55.600606015200604</v>
      </c>
      <c r="G10" s="74">
        <v>0</v>
      </c>
      <c r="H10" s="83">
        <v>134.89315267000001</v>
      </c>
      <c r="J10" s="74"/>
    </row>
    <row r="11" spans="1:10" x14ac:dyDescent="0.25">
      <c r="D11" s="227"/>
      <c r="E11" s="227"/>
      <c r="F11" s="227"/>
      <c r="G11" s="227"/>
      <c r="H11" s="85"/>
      <c r="J11" s="74"/>
    </row>
    <row r="12" spans="1:10" x14ac:dyDescent="0.25">
      <c r="D12" s="84"/>
      <c r="E12" s="85"/>
      <c r="F12" s="85"/>
      <c r="G12" s="85"/>
      <c r="H12" s="85"/>
      <c r="J12" s="74"/>
    </row>
    <row r="13" spans="1:10" x14ac:dyDescent="0.25">
      <c r="C13" s="27" t="s">
        <v>186</v>
      </c>
      <c r="D13" s="86"/>
      <c r="E13" s="86"/>
      <c r="F13" s="86"/>
      <c r="G13" s="86"/>
      <c r="H13" s="86"/>
    </row>
    <row r="14" spans="1:10" x14ac:dyDescent="0.25">
      <c r="C14" s="84"/>
      <c r="D14" s="85"/>
      <c r="E14" s="85"/>
      <c r="F14" s="85"/>
      <c r="H14" s="85"/>
    </row>
    <row r="15" spans="1:10" x14ac:dyDescent="0.25">
      <c r="C15" s="341" t="s">
        <v>187</v>
      </c>
      <c r="D15" s="341"/>
      <c r="E15" s="341" t="s">
        <v>188</v>
      </c>
      <c r="F15" s="341"/>
      <c r="G15" s="342" t="s">
        <v>189</v>
      </c>
      <c r="H15" s="342"/>
    </row>
    <row r="16" spans="1:10" x14ac:dyDescent="0.25">
      <c r="C16" s="341" t="s">
        <v>190</v>
      </c>
      <c r="D16" s="341"/>
      <c r="E16" s="341" t="s">
        <v>191</v>
      </c>
      <c r="F16" s="341"/>
      <c r="G16" s="342" t="s">
        <v>192</v>
      </c>
      <c r="H16" s="342"/>
    </row>
    <row r="17" spans="1:8" x14ac:dyDescent="0.25">
      <c r="C17" s="341" t="s">
        <v>193</v>
      </c>
      <c r="D17" s="341"/>
      <c r="E17" s="341" t="s">
        <v>194</v>
      </c>
      <c r="F17" s="341"/>
      <c r="G17" s="342" t="s">
        <v>195</v>
      </c>
      <c r="H17" s="342"/>
    </row>
    <row r="18" spans="1:8" ht="15.75" customHeight="1" x14ac:dyDescent="0.25">
      <c r="C18" s="341" t="s">
        <v>196</v>
      </c>
      <c r="D18" s="341"/>
      <c r="E18" s="341" t="s">
        <v>197</v>
      </c>
      <c r="F18" s="341"/>
      <c r="G18" s="343" t="s">
        <v>198</v>
      </c>
      <c r="H18" s="343"/>
    </row>
    <row r="19" spans="1:8" ht="15.75" customHeight="1" x14ac:dyDescent="0.25">
      <c r="C19" s="341" t="s">
        <v>199</v>
      </c>
      <c r="D19" s="341"/>
      <c r="E19" s="342" t="s">
        <v>200</v>
      </c>
      <c r="F19" s="342"/>
      <c r="G19" s="343"/>
      <c r="H19" s="343"/>
    </row>
    <row r="20" spans="1:8" x14ac:dyDescent="0.25">
      <c r="C20" s="341" t="s">
        <v>201</v>
      </c>
      <c r="D20" s="341"/>
      <c r="E20" s="342" t="s">
        <v>202</v>
      </c>
      <c r="F20" s="342"/>
      <c r="G20" s="343"/>
      <c r="H20" s="343"/>
    </row>
    <row r="21" spans="1:8" x14ac:dyDescent="0.25">
      <c r="C21" s="87"/>
      <c r="D21" s="85"/>
    </row>
    <row r="23" spans="1:8" x14ac:dyDescent="0.25">
      <c r="D23" s="85"/>
    </row>
    <row r="24" spans="1:8" x14ac:dyDescent="0.25">
      <c r="D24" s="85"/>
    </row>
    <row r="25" spans="1:8" x14ac:dyDescent="0.25">
      <c r="D25" s="85"/>
      <c r="F25" s="85"/>
      <c r="H25" s="85"/>
    </row>
    <row r="26" spans="1:8" x14ac:dyDescent="0.25">
      <c r="D26" s="88"/>
      <c r="E26" s="85"/>
      <c r="F26" s="85"/>
      <c r="G26" s="85"/>
      <c r="H26" s="85"/>
    </row>
    <row r="29" spans="1:8" x14ac:dyDescent="0.25">
      <c r="A29" s="27" t="s">
        <v>203</v>
      </c>
      <c r="B29" s="89"/>
      <c r="C29" s="89"/>
      <c r="D29" s="89"/>
      <c r="E29" s="89"/>
      <c r="F29" s="89"/>
      <c r="G29" s="89"/>
      <c r="H29" s="89"/>
    </row>
    <row r="30" spans="1:8" ht="15.75" customHeight="1" x14ac:dyDescent="0.25">
      <c r="A30" s="84"/>
      <c r="D30" s="84"/>
      <c r="E30" s="90"/>
      <c r="F30" s="90"/>
      <c r="G30" s="90"/>
      <c r="H30" s="90"/>
    </row>
    <row r="31" spans="1:8" x14ac:dyDescent="0.25">
      <c r="A31" s="340" t="s">
        <v>204</v>
      </c>
      <c r="B31" s="340"/>
      <c r="C31" s="340"/>
      <c r="D31" s="340"/>
      <c r="E31" s="340"/>
      <c r="F31" s="340"/>
      <c r="G31" s="340"/>
      <c r="H31" s="340"/>
    </row>
    <row r="32" spans="1:8" ht="15.75" customHeight="1" x14ac:dyDescent="0.25">
      <c r="A32" s="340"/>
      <c r="B32" s="340"/>
      <c r="C32" s="340"/>
      <c r="D32" s="340"/>
      <c r="E32" s="340"/>
      <c r="F32" s="340"/>
      <c r="G32" s="340"/>
      <c r="H32" s="340"/>
    </row>
    <row r="33" spans="1:8" ht="15.75" customHeight="1" x14ac:dyDescent="0.25">
      <c r="A33" s="91"/>
      <c r="B33" s="91"/>
      <c r="C33" s="91"/>
      <c r="D33" s="91"/>
      <c r="E33" s="91"/>
      <c r="F33" s="91"/>
      <c r="G33" s="91"/>
      <c r="H33" s="91"/>
    </row>
    <row r="34" spans="1:8" ht="15.75" customHeight="1" x14ac:dyDescent="0.25">
      <c r="A34" s="27" t="s">
        <v>205</v>
      </c>
      <c r="B34" s="27"/>
      <c r="C34" s="27"/>
      <c r="D34" s="27"/>
      <c r="E34" s="27"/>
      <c r="F34" s="27"/>
      <c r="G34" s="27"/>
      <c r="H34" s="27"/>
    </row>
    <row r="35" spans="1:8" ht="15.75" customHeight="1" x14ac:dyDescent="0.25"/>
    <row r="36" spans="1:8" x14ac:dyDescent="0.25">
      <c r="A36" s="340" t="s">
        <v>206</v>
      </c>
      <c r="B36" s="340"/>
      <c r="C36" s="340"/>
      <c r="D36" s="340"/>
      <c r="E36" s="340"/>
      <c r="F36" s="340"/>
      <c r="G36" s="340"/>
      <c r="H36" s="340"/>
    </row>
    <row r="37" spans="1:8" x14ac:dyDescent="0.25">
      <c r="A37" s="340"/>
      <c r="B37" s="340"/>
      <c r="C37" s="340"/>
      <c r="D37" s="340"/>
      <c r="E37" s="340"/>
      <c r="F37" s="340"/>
      <c r="G37" s="340"/>
      <c r="H37" s="340"/>
    </row>
    <row r="38" spans="1:8" x14ac:dyDescent="0.25">
      <c r="B38" s="92"/>
      <c r="D38" s="92"/>
      <c r="E38" s="92"/>
      <c r="F38" s="92"/>
      <c r="G38" s="92"/>
      <c r="H38" s="92"/>
    </row>
    <row r="39" spans="1:8" x14ac:dyDescent="0.25">
      <c r="B39" s="92"/>
      <c r="D39" s="92"/>
      <c r="E39" s="92"/>
      <c r="F39" s="92"/>
      <c r="G39" s="92"/>
      <c r="H39" s="92"/>
    </row>
    <row r="40" spans="1:8" x14ac:dyDescent="0.25">
      <c r="D40" s="84"/>
      <c r="E40" s="85"/>
      <c r="F40" s="85"/>
      <c r="G40" s="85"/>
      <c r="H40" s="85"/>
    </row>
  </sheetData>
  <mergeCells count="20">
    <mergeCell ref="C16:D16"/>
    <mergeCell ref="E16:F16"/>
    <mergeCell ref="G16:H16"/>
    <mergeCell ref="A1:H1"/>
    <mergeCell ref="A3:H3"/>
    <mergeCell ref="C15:D15"/>
    <mergeCell ref="E15:F15"/>
    <mergeCell ref="G15:H15"/>
    <mergeCell ref="A31:H32"/>
    <mergeCell ref="A36:H37"/>
    <mergeCell ref="C17:D17"/>
    <mergeCell ref="E17:F17"/>
    <mergeCell ref="G17:H17"/>
    <mergeCell ref="C18:D18"/>
    <mergeCell ref="E18:F18"/>
    <mergeCell ref="G18:H20"/>
    <mergeCell ref="C19:D19"/>
    <mergeCell ref="E19:F19"/>
    <mergeCell ref="C20:D20"/>
    <mergeCell ref="E20:F20"/>
  </mergeCells>
  <pageMargins left="0.45" right="0.45" top="0.5" bottom="0.5" header="0.3" footer="0.3"/>
  <pageSetup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E35E-AA64-4517-89E5-4818FB9EDE55}">
  <sheetPr>
    <pageSetUpPr fitToPage="1"/>
  </sheetPr>
  <dimension ref="A1:H36"/>
  <sheetViews>
    <sheetView workbookViewId="0">
      <selection sqref="A1:F1"/>
    </sheetView>
  </sheetViews>
  <sheetFormatPr defaultRowHeight="15.75" x14ac:dyDescent="0.25"/>
  <cols>
    <col min="1" max="1" width="92" customWidth="1"/>
    <col min="2" max="2" width="7.5" customWidth="1"/>
    <col min="3" max="4" width="11.25" bestFit="1" customWidth="1"/>
    <col min="5" max="5" width="8.75" customWidth="1"/>
    <col min="6" max="8" width="9.25" customWidth="1"/>
  </cols>
  <sheetData>
    <row r="1" spans="1:8" s="1" customFormat="1" ht="26.25" x14ac:dyDescent="0.4">
      <c r="A1" s="318" t="s">
        <v>207</v>
      </c>
      <c r="B1" s="318"/>
      <c r="C1" s="318"/>
      <c r="D1" s="318"/>
      <c r="E1" s="318"/>
      <c r="F1" s="318"/>
    </row>
    <row r="2" spans="1:8" ht="4.5" customHeight="1" x14ac:dyDescent="0.25">
      <c r="A2" s="2"/>
      <c r="B2" s="2"/>
      <c r="C2" s="2"/>
    </row>
    <row r="3" spans="1:8" ht="18.75" customHeight="1" x14ac:dyDescent="0.3">
      <c r="A3" s="319" t="s">
        <v>153</v>
      </c>
      <c r="B3" s="319"/>
      <c r="C3" s="319"/>
      <c r="D3" s="319"/>
      <c r="E3" s="319"/>
      <c r="F3" s="319"/>
    </row>
    <row r="5" spans="1:8" x14ac:dyDescent="0.25">
      <c r="C5" s="41" t="s">
        <v>119</v>
      </c>
      <c r="D5" s="28" t="s">
        <v>208</v>
      </c>
      <c r="E5" s="28" t="s">
        <v>147</v>
      </c>
      <c r="F5" s="28" t="s">
        <v>209</v>
      </c>
    </row>
    <row r="6" spans="1:8" x14ac:dyDescent="0.25">
      <c r="C6" t="s">
        <v>122</v>
      </c>
      <c r="D6" s="74">
        <v>170.76864436</v>
      </c>
      <c r="E6" s="74">
        <v>66.331539199999995</v>
      </c>
      <c r="F6" s="74">
        <v>120</v>
      </c>
      <c r="H6" s="74"/>
    </row>
    <row r="7" spans="1:8" x14ac:dyDescent="0.25">
      <c r="C7" t="s">
        <v>123</v>
      </c>
      <c r="D7" s="74">
        <v>193.18085117000001</v>
      </c>
      <c r="E7" s="74">
        <v>75.295555440000001</v>
      </c>
      <c r="F7" s="74">
        <v>155</v>
      </c>
      <c r="H7" s="74"/>
    </row>
    <row r="8" spans="1:8" x14ac:dyDescent="0.25">
      <c r="C8" t="s">
        <v>124</v>
      </c>
      <c r="D8" s="74">
        <v>195.179</v>
      </c>
      <c r="E8" s="74">
        <v>75.947878180000018</v>
      </c>
      <c r="F8" s="74">
        <v>50</v>
      </c>
      <c r="H8" s="74"/>
    </row>
    <row r="9" spans="1:8" x14ac:dyDescent="0.25">
      <c r="C9" t="s">
        <v>125</v>
      </c>
      <c r="D9" s="74">
        <v>212.50118046000003</v>
      </c>
      <c r="E9" s="74">
        <v>83.015205899999998</v>
      </c>
      <c r="F9" s="74">
        <v>54.9</v>
      </c>
      <c r="H9" s="74"/>
    </row>
    <row r="10" spans="1:8" x14ac:dyDescent="0.25">
      <c r="C10" t="s">
        <v>126</v>
      </c>
      <c r="D10" s="74">
        <v>223.03573250999995</v>
      </c>
      <c r="E10" s="74">
        <v>80.4869123</v>
      </c>
      <c r="F10" s="74">
        <v>80</v>
      </c>
      <c r="H10" s="74"/>
    </row>
    <row r="11" spans="1:8" x14ac:dyDescent="0.25">
      <c r="C11" t="s">
        <v>127</v>
      </c>
      <c r="D11" s="74">
        <v>239.49370676000007</v>
      </c>
      <c r="E11" s="74">
        <v>97.639968599999989</v>
      </c>
      <c r="F11" s="74">
        <v>150</v>
      </c>
      <c r="H11" s="74"/>
    </row>
    <row r="12" spans="1:8" x14ac:dyDescent="0.25">
      <c r="C12" t="s">
        <v>128</v>
      </c>
      <c r="D12" s="74">
        <v>251.13845521999997</v>
      </c>
      <c r="E12" s="74">
        <v>102.29078877000001</v>
      </c>
      <c r="F12" s="74">
        <v>80</v>
      </c>
      <c r="H12" s="74"/>
    </row>
    <row r="13" spans="1:8" x14ac:dyDescent="0.25">
      <c r="C13" t="s">
        <v>129</v>
      </c>
      <c r="D13" s="74">
        <v>266.53995741</v>
      </c>
      <c r="E13" s="74">
        <v>108.52410052999998</v>
      </c>
      <c r="F13" s="74">
        <v>125</v>
      </c>
      <c r="H13" s="74"/>
    </row>
    <row r="14" spans="1:8" x14ac:dyDescent="0.25">
      <c r="C14" t="s">
        <v>130</v>
      </c>
      <c r="D14" s="74">
        <v>271.01502834000001</v>
      </c>
      <c r="E14" s="74">
        <v>112.08529061999999</v>
      </c>
      <c r="F14" s="74">
        <v>105</v>
      </c>
      <c r="H14" s="74"/>
    </row>
    <row r="15" spans="1:8" x14ac:dyDescent="0.25">
      <c r="C15" t="s">
        <v>131</v>
      </c>
      <c r="D15" s="74">
        <v>281.74608390999998</v>
      </c>
      <c r="E15" s="74">
        <v>117.03844997000002</v>
      </c>
      <c r="F15" s="74">
        <v>105</v>
      </c>
      <c r="H15" s="74"/>
    </row>
    <row r="16" spans="1:8" x14ac:dyDescent="0.25">
      <c r="C16" t="s">
        <v>132</v>
      </c>
      <c r="D16" s="74">
        <v>298.14419937000002</v>
      </c>
      <c r="E16" s="74">
        <v>123.86926423999999</v>
      </c>
      <c r="F16" s="74">
        <v>80</v>
      </c>
      <c r="H16" s="74"/>
    </row>
    <row r="17" spans="1:8" x14ac:dyDescent="0.25">
      <c r="C17" t="s">
        <v>133</v>
      </c>
      <c r="D17" s="74">
        <v>311.24779157999996</v>
      </c>
      <c r="E17" s="74">
        <v>129.23559244999998</v>
      </c>
      <c r="F17" s="74">
        <v>80</v>
      </c>
      <c r="H17" s="74"/>
    </row>
    <row r="18" spans="1:8" x14ac:dyDescent="0.25">
      <c r="C18" t="s">
        <v>134</v>
      </c>
      <c r="D18" s="74">
        <v>320.91157974000004</v>
      </c>
      <c r="E18" s="74">
        <v>133.15015979999998</v>
      </c>
      <c r="F18" s="74">
        <v>80</v>
      </c>
      <c r="H18" s="74"/>
    </row>
    <row r="19" spans="1:8" x14ac:dyDescent="0.25">
      <c r="C19" t="s">
        <v>135</v>
      </c>
      <c r="D19" s="74">
        <v>334.41369459000003</v>
      </c>
      <c r="E19" s="74">
        <v>138.68653861000001</v>
      </c>
      <c r="F19" s="74">
        <v>80</v>
      </c>
      <c r="H19" s="74"/>
    </row>
    <row r="20" spans="1:8" x14ac:dyDescent="0.25">
      <c r="C20" t="s">
        <v>136</v>
      </c>
      <c r="D20" s="74">
        <v>348.05577210999996</v>
      </c>
      <c r="E20" s="74">
        <v>136.12799999999999</v>
      </c>
      <c r="F20" s="74">
        <v>0</v>
      </c>
      <c r="H20" s="74"/>
    </row>
    <row r="21" spans="1:8" x14ac:dyDescent="0.25">
      <c r="C21" t="s">
        <v>137</v>
      </c>
      <c r="D21" s="74">
        <v>361.85631699999993</v>
      </c>
      <c r="E21" s="74">
        <v>141.40199999999999</v>
      </c>
      <c r="F21" s="74">
        <v>216.4</v>
      </c>
      <c r="H21" s="74"/>
    </row>
    <row r="22" spans="1:8" x14ac:dyDescent="0.25">
      <c r="C22" t="s">
        <v>138</v>
      </c>
      <c r="D22" s="74">
        <v>371.50751534999995</v>
      </c>
      <c r="E22" s="74">
        <v>145.44800000000001</v>
      </c>
      <c r="F22" s="74">
        <v>185.1</v>
      </c>
      <c r="H22" s="74"/>
    </row>
    <row r="23" spans="1:8" x14ac:dyDescent="0.25">
      <c r="C23" t="s">
        <v>139</v>
      </c>
      <c r="D23" s="74">
        <v>381.87599999999998</v>
      </c>
      <c r="E23" s="74">
        <v>150.4</v>
      </c>
      <c r="F23" s="74">
        <v>185.1</v>
      </c>
      <c r="H23" s="74"/>
    </row>
    <row r="24" spans="1:8" x14ac:dyDescent="0.25">
      <c r="C24" t="s">
        <v>140</v>
      </c>
      <c r="D24" s="75">
        <v>365.70746753000009</v>
      </c>
      <c r="E24" s="74">
        <v>144.5455</v>
      </c>
      <c r="F24" s="74">
        <v>185.1</v>
      </c>
      <c r="H24" s="74"/>
    </row>
    <row r="25" spans="1:8" x14ac:dyDescent="0.25">
      <c r="C25" t="s">
        <v>141</v>
      </c>
      <c r="D25" s="75">
        <v>415.83937125</v>
      </c>
      <c r="E25" s="74">
        <v>161.61019999999999</v>
      </c>
      <c r="F25" s="74">
        <v>185.1</v>
      </c>
      <c r="H25" s="74"/>
    </row>
    <row r="29" spans="1:8" x14ac:dyDescent="0.25">
      <c r="A29" s="344" t="s">
        <v>210</v>
      </c>
      <c r="B29" s="344"/>
      <c r="C29" s="344"/>
      <c r="D29" s="344"/>
      <c r="E29" s="344"/>
      <c r="F29" s="344"/>
    </row>
    <row r="31" spans="1:8" ht="15.75" customHeight="1" x14ac:dyDescent="0.25">
      <c r="A31" s="345" t="s">
        <v>211</v>
      </c>
      <c r="B31" s="345"/>
      <c r="C31" s="345"/>
      <c r="D31" s="345"/>
      <c r="E31" s="345"/>
      <c r="F31" s="345"/>
    </row>
    <row r="32" spans="1:8" x14ac:dyDescent="0.25">
      <c r="A32" s="345"/>
      <c r="B32" s="345"/>
      <c r="C32" s="345"/>
      <c r="D32" s="345"/>
      <c r="E32" s="345"/>
      <c r="F32" s="345"/>
    </row>
    <row r="33" spans="1:6" x14ac:dyDescent="0.25">
      <c r="A33" s="345"/>
      <c r="B33" s="345"/>
      <c r="C33" s="345"/>
      <c r="D33" s="345"/>
      <c r="E33" s="345"/>
      <c r="F33" s="345"/>
    </row>
    <row r="34" spans="1:6" x14ac:dyDescent="0.25">
      <c r="A34" s="95"/>
      <c r="B34" s="95"/>
      <c r="C34" s="95"/>
      <c r="D34" s="95"/>
    </row>
    <row r="35" spans="1:6" ht="15.75" customHeight="1" x14ac:dyDescent="0.25">
      <c r="A35" s="345" t="s">
        <v>212</v>
      </c>
      <c r="B35" s="345"/>
      <c r="C35" s="345"/>
      <c r="D35" s="345"/>
      <c r="E35" s="345"/>
      <c r="F35" s="345"/>
    </row>
    <row r="36" spans="1:6" x14ac:dyDescent="0.25">
      <c r="A36" s="345"/>
      <c r="B36" s="345"/>
      <c r="C36" s="345"/>
      <c r="D36" s="345"/>
      <c r="E36" s="345"/>
      <c r="F36" s="345"/>
    </row>
  </sheetData>
  <mergeCells count="5">
    <mergeCell ref="A1:F1"/>
    <mergeCell ref="A3:F3"/>
    <mergeCell ref="A29:F29"/>
    <mergeCell ref="A31:F33"/>
    <mergeCell ref="A35:F36"/>
  </mergeCells>
  <pageMargins left="0.45" right="0.45" top="0.5" bottom="0.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D4D7-4A13-4526-93E5-951C54E716C4}">
  <dimension ref="A1:P48"/>
  <sheetViews>
    <sheetView zoomScaleNormal="100" workbookViewId="0">
      <selection sqref="A1:O1"/>
    </sheetView>
  </sheetViews>
  <sheetFormatPr defaultRowHeight="15.75" x14ac:dyDescent="0.25"/>
  <cols>
    <col min="1" max="1" width="24.125" customWidth="1"/>
    <col min="2" max="2" width="2.125" customWidth="1"/>
    <col min="3" max="15" width="8.75" customWidth="1"/>
  </cols>
  <sheetData>
    <row r="1" spans="1:15" s="1" customFormat="1" ht="26.25" x14ac:dyDescent="0.4">
      <c r="A1" s="318" t="s">
        <v>59</v>
      </c>
      <c r="B1" s="318"/>
      <c r="C1" s="318"/>
      <c r="D1" s="318"/>
      <c r="E1" s="318"/>
      <c r="F1" s="318"/>
      <c r="G1" s="318"/>
      <c r="H1" s="318"/>
      <c r="I1" s="318"/>
      <c r="J1" s="318"/>
      <c r="K1" s="318"/>
      <c r="L1" s="318"/>
      <c r="M1" s="318"/>
      <c r="N1" s="318"/>
      <c r="O1" s="318"/>
    </row>
    <row r="2" spans="1:15" ht="4.5" customHeight="1" x14ac:dyDescent="0.25">
      <c r="A2" s="2"/>
      <c r="B2" s="2"/>
      <c r="C2" s="2"/>
      <c r="D2" s="2"/>
      <c r="E2" s="2"/>
      <c r="F2" s="2"/>
      <c r="G2" s="2"/>
      <c r="H2" s="2"/>
      <c r="I2" s="2"/>
      <c r="J2" s="2"/>
    </row>
    <row r="3" spans="1:15" ht="18.75" customHeight="1" x14ac:dyDescent="0.3">
      <c r="A3" s="319" t="s">
        <v>60</v>
      </c>
      <c r="B3" s="319"/>
      <c r="C3" s="319"/>
      <c r="D3" s="319"/>
      <c r="E3" s="319"/>
      <c r="F3" s="319"/>
      <c r="G3" s="319"/>
      <c r="H3" s="319"/>
      <c r="I3" s="319"/>
      <c r="J3" s="319"/>
      <c r="K3" s="319"/>
      <c r="L3" s="319"/>
      <c r="M3" s="319"/>
      <c r="N3" s="319"/>
      <c r="O3" s="319"/>
    </row>
    <row r="5" spans="1:15" x14ac:dyDescent="0.25">
      <c r="A5" s="7"/>
      <c r="B5" s="8"/>
      <c r="C5" s="9" t="s">
        <v>61</v>
      </c>
      <c r="D5" s="9" t="s">
        <v>62</v>
      </c>
      <c r="E5" s="9" t="s">
        <v>63</v>
      </c>
      <c r="F5" s="9" t="s">
        <v>64</v>
      </c>
      <c r="G5" s="9" t="s">
        <v>65</v>
      </c>
      <c r="H5" s="9" t="s">
        <v>66</v>
      </c>
      <c r="I5" s="9" t="s">
        <v>67</v>
      </c>
      <c r="J5" s="9" t="s">
        <v>68</v>
      </c>
      <c r="K5" s="9" t="s">
        <v>69</v>
      </c>
      <c r="L5" s="9" t="s">
        <v>70</v>
      </c>
      <c r="M5" s="9" t="s">
        <v>71</v>
      </c>
      <c r="N5" s="9" t="s">
        <v>72</v>
      </c>
      <c r="O5" s="10" t="s">
        <v>73</v>
      </c>
    </row>
    <row r="6" spans="1:15" x14ac:dyDescent="0.25">
      <c r="A6" s="7"/>
      <c r="B6" s="8"/>
      <c r="C6" s="11"/>
      <c r="D6" s="11"/>
      <c r="E6" s="11"/>
      <c r="F6" s="11"/>
      <c r="G6" s="11"/>
      <c r="H6" s="11"/>
      <c r="I6" s="11"/>
      <c r="J6" s="11"/>
      <c r="K6" s="11"/>
      <c r="L6" s="11"/>
      <c r="M6" s="11"/>
      <c r="N6" s="11"/>
      <c r="O6" s="12"/>
    </row>
    <row r="7" spans="1:15" ht="15.75" customHeight="1" x14ac:dyDescent="0.25">
      <c r="A7" s="13" t="s">
        <v>74</v>
      </c>
      <c r="B7" s="14"/>
      <c r="C7" s="15">
        <v>4103.9535445000001</v>
      </c>
      <c r="D7" s="15">
        <v>2548.3907443800003</v>
      </c>
      <c r="E7" s="15">
        <v>3261.8337968000001</v>
      </c>
      <c r="F7" s="15">
        <v>2592.46134037</v>
      </c>
      <c r="G7" s="15">
        <v>2338.8004508899999</v>
      </c>
      <c r="H7" s="15">
        <v>3683.7206287399999</v>
      </c>
      <c r="I7" s="15">
        <v>2658.3245027999992</v>
      </c>
      <c r="J7" s="15">
        <v>2683.8380254099998</v>
      </c>
      <c r="K7" s="15">
        <v>4842.7020825700001</v>
      </c>
      <c r="L7" s="15">
        <v>3962.3579209499999</v>
      </c>
      <c r="M7" s="15">
        <v>3947.2562070499998</v>
      </c>
      <c r="N7" s="15">
        <v>3768.3791906399997</v>
      </c>
      <c r="O7" s="15">
        <f>SUM(C7:N7)</f>
        <v>40392.018435099999</v>
      </c>
    </row>
    <row r="8" spans="1:15" x14ac:dyDescent="0.25">
      <c r="A8" s="16"/>
      <c r="B8" s="8"/>
      <c r="C8" s="17"/>
      <c r="D8" s="17"/>
      <c r="E8" s="17"/>
      <c r="F8" s="17"/>
      <c r="G8" s="17"/>
      <c r="H8" s="17"/>
      <c r="I8" s="17"/>
      <c r="J8" s="17"/>
      <c r="K8" s="17"/>
      <c r="L8" s="17"/>
      <c r="M8" s="17"/>
      <c r="N8" s="17"/>
      <c r="O8" s="17"/>
    </row>
    <row r="9" spans="1:15" x14ac:dyDescent="0.25">
      <c r="A9" s="13" t="s">
        <v>75</v>
      </c>
      <c r="B9" s="14"/>
      <c r="C9" s="15">
        <v>4089.8115364499999</v>
      </c>
      <c r="D9" s="15">
        <v>2527.7424280100004</v>
      </c>
      <c r="E9" s="15">
        <v>3242.2366959600004</v>
      </c>
      <c r="F9" s="15">
        <v>2560.12451848</v>
      </c>
      <c r="G9" s="15">
        <v>2135.7844502200001</v>
      </c>
      <c r="H9" s="15">
        <v>3308.1627665400001</v>
      </c>
      <c r="I9" s="15">
        <v>2632.0545797499994</v>
      </c>
      <c r="J9" s="15">
        <v>2668.8678343900001</v>
      </c>
      <c r="K9" s="15">
        <v>4723.8918883900005</v>
      </c>
      <c r="L9" s="15">
        <v>3736.0365757899995</v>
      </c>
      <c r="M9" s="15">
        <v>3889.5222840299998</v>
      </c>
      <c r="N9" s="15">
        <v>3665.4009349499997</v>
      </c>
      <c r="O9" s="15">
        <f>SUM(C9:N9)</f>
        <v>39179.636492959995</v>
      </c>
    </row>
    <row r="10" spans="1:15" x14ac:dyDescent="0.25">
      <c r="A10" s="16"/>
      <c r="B10" s="8"/>
      <c r="C10" s="17"/>
      <c r="D10" s="17"/>
      <c r="E10" s="17"/>
      <c r="F10" s="17"/>
      <c r="G10" s="17"/>
      <c r="H10" s="17"/>
      <c r="I10" s="17"/>
      <c r="J10" s="17"/>
      <c r="K10" s="17"/>
      <c r="L10" s="17"/>
      <c r="M10" s="17"/>
      <c r="N10" s="17"/>
      <c r="O10" s="17"/>
    </row>
    <row r="11" spans="1:15" x14ac:dyDescent="0.25">
      <c r="A11" s="13" t="s">
        <v>76</v>
      </c>
      <c r="B11" s="14"/>
      <c r="C11" s="15">
        <v>240.49373703999998</v>
      </c>
      <c r="D11" s="15">
        <v>303.30902118000006</v>
      </c>
      <c r="E11" s="15">
        <v>597.28043682000009</v>
      </c>
      <c r="F11" s="15">
        <v>122.56007354000002</v>
      </c>
      <c r="G11" s="15">
        <v>140.93774802999999</v>
      </c>
      <c r="H11" s="15">
        <v>771.33496993000006</v>
      </c>
      <c r="I11" s="15">
        <v>186.27549304999997</v>
      </c>
      <c r="J11" s="15">
        <v>114.92969763999999</v>
      </c>
      <c r="K11" s="15">
        <v>2160.8625373200002</v>
      </c>
      <c r="L11" s="15">
        <v>551.15689668999994</v>
      </c>
      <c r="M11" s="15">
        <v>430.14211619000002</v>
      </c>
      <c r="N11" s="15">
        <v>714.20736725000017</v>
      </c>
      <c r="O11" s="15">
        <f>SUM(C11:N11)</f>
        <v>6333.4900946799999</v>
      </c>
    </row>
    <row r="12" spans="1:15" x14ac:dyDescent="0.25">
      <c r="A12" s="18" t="s">
        <v>77</v>
      </c>
      <c r="B12" s="8"/>
      <c r="C12" s="19">
        <v>1.3048248999999998</v>
      </c>
      <c r="D12" s="19">
        <v>11.43531675</v>
      </c>
      <c r="E12" s="19">
        <v>-9.5911408900000001</v>
      </c>
      <c r="F12" s="19">
        <v>-2.4663232699999997</v>
      </c>
      <c r="G12" s="19">
        <v>0.82942766000000001</v>
      </c>
      <c r="H12" s="19">
        <v>2.2954524000000003</v>
      </c>
      <c r="I12" s="19">
        <v>-2.4421281200000005</v>
      </c>
      <c r="J12" s="19">
        <v>3.4172753600000001</v>
      </c>
      <c r="K12" s="19">
        <v>-2.5040601599999999</v>
      </c>
      <c r="L12" s="19">
        <v>25.49287824</v>
      </c>
      <c r="M12" s="19">
        <v>-20.63901139</v>
      </c>
      <c r="N12" s="19">
        <v>-2.3572103800000002</v>
      </c>
      <c r="O12" s="19">
        <f>SUM(C12:N12)</f>
        <v>4.7753010999999983</v>
      </c>
    </row>
    <row r="13" spans="1:15" x14ac:dyDescent="0.25">
      <c r="A13" s="18" t="s">
        <v>78</v>
      </c>
      <c r="B13" s="8"/>
      <c r="C13" s="19">
        <v>236.73035114999999</v>
      </c>
      <c r="D13" s="19">
        <v>287.25399676000001</v>
      </c>
      <c r="E13" s="19">
        <v>594.09164622000003</v>
      </c>
      <c r="F13" s="19">
        <v>121.00668051999999</v>
      </c>
      <c r="G13" s="19">
        <v>138.33751399000002</v>
      </c>
      <c r="H13" s="19">
        <v>760.88224149999996</v>
      </c>
      <c r="I13" s="19">
        <v>145.98399343999998</v>
      </c>
      <c r="J13" s="19">
        <v>71.846159579999991</v>
      </c>
      <c r="K13" s="19">
        <v>460.04608944</v>
      </c>
      <c r="L13" s="19">
        <v>478.54781028999997</v>
      </c>
      <c r="M13" s="19">
        <v>417.51269594999997</v>
      </c>
      <c r="N13" s="19">
        <v>711.51991812999995</v>
      </c>
      <c r="O13" s="19">
        <f t="shared" ref="O13:O18" si="0">SUM(C13:N13)</f>
        <v>4423.7590969699995</v>
      </c>
    </row>
    <row r="14" spans="1:15" x14ac:dyDescent="0.25">
      <c r="A14" s="18" t="s">
        <v>79</v>
      </c>
      <c r="B14" s="8"/>
      <c r="C14" s="19">
        <v>0.88898942000000003</v>
      </c>
      <c r="D14" s="19">
        <v>3.2263300899999998</v>
      </c>
      <c r="E14" s="19">
        <v>3.6248135899999996</v>
      </c>
      <c r="F14" s="19">
        <v>3.2641685800000002</v>
      </c>
      <c r="G14" s="19">
        <v>0.59552432</v>
      </c>
      <c r="H14" s="19">
        <v>3.7773242099999997</v>
      </c>
      <c r="I14" s="19">
        <v>2.5644015699999998</v>
      </c>
      <c r="J14" s="19">
        <v>2.6947206499999998</v>
      </c>
      <c r="K14" s="19">
        <v>967.6878736000001</v>
      </c>
      <c r="L14" s="19">
        <v>2.0775404199999996</v>
      </c>
      <c r="M14" s="19">
        <v>-2.6678517499999996</v>
      </c>
      <c r="N14" s="19">
        <v>2.2473598500000005</v>
      </c>
      <c r="O14" s="19">
        <f t="shared" si="0"/>
        <v>989.98119455000005</v>
      </c>
    </row>
    <row r="15" spans="1:15" x14ac:dyDescent="0.25">
      <c r="A15" s="18" t="s">
        <v>80</v>
      </c>
      <c r="B15" s="8"/>
      <c r="C15" s="19">
        <v>6.7955400000000001E-3</v>
      </c>
      <c r="D15" s="19">
        <v>0.49058499999999999</v>
      </c>
      <c r="E15" s="19">
        <v>1.4148210800000001</v>
      </c>
      <c r="F15" s="19">
        <v>0.12372379999999999</v>
      </c>
      <c r="G15" s="19">
        <v>7.8920530000000003E-2</v>
      </c>
      <c r="H15" s="19">
        <v>0.34352899999999997</v>
      </c>
      <c r="I15" s="19">
        <v>1.0909E-2</v>
      </c>
      <c r="J15" s="19">
        <v>1.561305E-2</v>
      </c>
      <c r="K15" s="19">
        <v>0.57877303000000002</v>
      </c>
      <c r="L15" s="19">
        <v>8.9772665199999988</v>
      </c>
      <c r="M15" s="19">
        <v>27.966340219999999</v>
      </c>
      <c r="N15" s="19">
        <v>0.20665659</v>
      </c>
      <c r="O15" s="19">
        <f t="shared" si="0"/>
        <v>40.213933359999999</v>
      </c>
    </row>
    <row r="16" spans="1:15" x14ac:dyDescent="0.25">
      <c r="A16" s="18" t="s">
        <v>81</v>
      </c>
      <c r="B16" s="8"/>
      <c r="C16" s="19">
        <v>0.22090303</v>
      </c>
      <c r="D16" s="19">
        <v>0.47917453999999998</v>
      </c>
      <c r="E16" s="19">
        <v>0.46158682000000001</v>
      </c>
      <c r="F16" s="19">
        <v>0.13752791</v>
      </c>
      <c r="G16" s="19">
        <v>0.10814053</v>
      </c>
      <c r="H16" s="19">
        <v>0.17523357000000001</v>
      </c>
      <c r="I16" s="19">
        <v>33.714714409999992</v>
      </c>
      <c r="J16" s="19">
        <v>27.058883149999996</v>
      </c>
      <c r="K16" s="19">
        <v>365.83782581000003</v>
      </c>
      <c r="L16" s="19">
        <v>28.428425739999998</v>
      </c>
      <c r="M16" s="19">
        <v>1.3046871100000001</v>
      </c>
      <c r="N16" s="19">
        <v>-6.14343065</v>
      </c>
      <c r="O16" s="19">
        <f t="shared" si="0"/>
        <v>451.78367197</v>
      </c>
    </row>
    <row r="17" spans="1:15" x14ac:dyDescent="0.25">
      <c r="A17" s="18" t="s">
        <v>82</v>
      </c>
      <c r="B17" s="8"/>
      <c r="C17" s="19">
        <v>0.31165999999999999</v>
      </c>
      <c r="D17" s="19">
        <v>5.9929999999999992E-3</v>
      </c>
      <c r="E17" s="19">
        <v>3.475285</v>
      </c>
      <c r="F17" s="19">
        <v>2.6426999999999999E-2</v>
      </c>
      <c r="G17" s="19">
        <v>3.2209999999999995E-3</v>
      </c>
      <c r="H17" s="19">
        <v>1.4566842500000003</v>
      </c>
      <c r="I17" s="19">
        <v>5.79160275</v>
      </c>
      <c r="J17" s="19">
        <v>9.8819095200000007</v>
      </c>
      <c r="K17" s="19">
        <v>365.65107260000002</v>
      </c>
      <c r="L17" s="19">
        <v>4.8396444799999996</v>
      </c>
      <c r="M17" s="19">
        <v>6.6643560500000003</v>
      </c>
      <c r="N17" s="19">
        <v>1.8273757100000001</v>
      </c>
      <c r="O17" s="19">
        <f t="shared" si="0"/>
        <v>399.93523136000005</v>
      </c>
    </row>
    <row r="18" spans="1:15" x14ac:dyDescent="0.25">
      <c r="A18" s="18" t="s">
        <v>83</v>
      </c>
      <c r="B18" s="8"/>
      <c r="C18" s="19">
        <v>1.030213</v>
      </c>
      <c r="D18" s="19">
        <v>0.41762504</v>
      </c>
      <c r="E18" s="19">
        <v>3.8034250000000003</v>
      </c>
      <c r="F18" s="19">
        <v>0.46786900000000003</v>
      </c>
      <c r="G18" s="19">
        <v>0.98499999999999999</v>
      </c>
      <c r="H18" s="19">
        <v>2.4045049999999999</v>
      </c>
      <c r="I18" s="19">
        <v>0.65200000000000002</v>
      </c>
      <c r="J18" s="19">
        <v>1.513633E-2</v>
      </c>
      <c r="K18" s="19">
        <v>3.5649629999999997</v>
      </c>
      <c r="L18" s="19">
        <v>2.7933310000000002</v>
      </c>
      <c r="M18" s="19">
        <v>8.9999999999999998E-4</v>
      </c>
      <c r="N18" s="19">
        <v>6.9066979999999996</v>
      </c>
      <c r="O18" s="19">
        <f t="shared" si="0"/>
        <v>23.041665370000004</v>
      </c>
    </row>
    <row r="19" spans="1:15" x14ac:dyDescent="0.25">
      <c r="A19" s="16"/>
      <c r="B19" s="8"/>
      <c r="C19" s="19"/>
      <c r="D19" s="19"/>
      <c r="E19" s="19"/>
      <c r="F19" s="19"/>
      <c r="G19" s="19"/>
      <c r="H19" s="19"/>
      <c r="I19" s="19"/>
      <c r="J19" s="19"/>
      <c r="K19" s="19"/>
      <c r="L19" s="19"/>
      <c r="M19" s="19"/>
      <c r="N19" s="19"/>
      <c r="O19" s="19"/>
    </row>
    <row r="20" spans="1:15" x14ac:dyDescent="0.25">
      <c r="A20" s="13" t="s">
        <v>84</v>
      </c>
      <c r="B20" s="14"/>
      <c r="C20" s="15">
        <v>1375.2938285899995</v>
      </c>
      <c r="D20" s="15">
        <v>1186.92284425</v>
      </c>
      <c r="E20" s="15">
        <v>1140.4799307399999</v>
      </c>
      <c r="F20" s="15">
        <v>1233.57806581</v>
      </c>
      <c r="G20" s="15">
        <v>1134.85985628</v>
      </c>
      <c r="H20" s="15">
        <v>1174.2966474799998</v>
      </c>
      <c r="I20" s="15">
        <v>1167.8854373600002</v>
      </c>
      <c r="J20" s="15">
        <v>1039.30495406</v>
      </c>
      <c r="K20" s="15">
        <v>1048.51958885</v>
      </c>
      <c r="L20" s="15">
        <v>1229.8719206799999</v>
      </c>
      <c r="M20" s="15">
        <v>1300.2310624300001</v>
      </c>
      <c r="N20" s="15">
        <v>1341.8553019299998</v>
      </c>
      <c r="O20" s="15">
        <f>SUM(C20:N20)</f>
        <v>14373.09943846</v>
      </c>
    </row>
    <row r="21" spans="1:15" x14ac:dyDescent="0.25">
      <c r="A21" s="20" t="s">
        <v>85</v>
      </c>
      <c r="B21" s="21"/>
      <c r="C21" s="22">
        <v>1255.7197737699998</v>
      </c>
      <c r="D21" s="22">
        <v>1030.3670399100001</v>
      </c>
      <c r="E21" s="22">
        <v>996.46563765000019</v>
      </c>
      <c r="F21" s="22">
        <v>1089.42601135</v>
      </c>
      <c r="G21" s="22">
        <v>984.26340007999988</v>
      </c>
      <c r="H21" s="22">
        <v>1023.07478594</v>
      </c>
      <c r="I21" s="22">
        <v>1081.3677757600001</v>
      </c>
      <c r="J21" s="22">
        <v>906.23205963999999</v>
      </c>
      <c r="K21" s="22">
        <v>915.99107259999994</v>
      </c>
      <c r="L21" s="22">
        <v>1195.58437306</v>
      </c>
      <c r="M21" s="22">
        <v>1155.0728520800001</v>
      </c>
      <c r="N21" s="22">
        <v>1201.3306803899998</v>
      </c>
      <c r="O21" s="22">
        <f>SUM(C21:N21)</f>
        <v>12834.895462229999</v>
      </c>
    </row>
    <row r="22" spans="1:15" x14ac:dyDescent="0.25">
      <c r="A22" s="18" t="s">
        <v>86</v>
      </c>
      <c r="B22" s="8"/>
      <c r="C22" s="19">
        <v>1063.6262480999999</v>
      </c>
      <c r="D22" s="19">
        <v>868.86322583000003</v>
      </c>
      <c r="E22" s="19">
        <v>837.23165357000005</v>
      </c>
      <c r="F22" s="19">
        <v>939.76422276000005</v>
      </c>
      <c r="G22" s="19">
        <v>848.64576952999994</v>
      </c>
      <c r="H22" s="19">
        <v>895.83411534000004</v>
      </c>
      <c r="I22" s="19">
        <v>960.07294235999996</v>
      </c>
      <c r="J22" s="19">
        <v>788.96071302000007</v>
      </c>
      <c r="K22" s="19">
        <v>757.36822665</v>
      </c>
      <c r="L22" s="19">
        <v>1012.09212825</v>
      </c>
      <c r="M22" s="19">
        <v>995.10142512000004</v>
      </c>
      <c r="N22" s="19">
        <v>1019.6383876499999</v>
      </c>
      <c r="O22" s="19">
        <f>SUM(C22:N22)</f>
        <v>10987.199058179998</v>
      </c>
    </row>
    <row r="23" spans="1:15" x14ac:dyDescent="0.25">
      <c r="A23" s="18" t="s">
        <v>87</v>
      </c>
      <c r="B23" s="8"/>
      <c r="C23" s="19">
        <v>192.09352566999996</v>
      </c>
      <c r="D23" s="19">
        <v>161.50381408000001</v>
      </c>
      <c r="E23" s="19">
        <v>159.23398408000003</v>
      </c>
      <c r="F23" s="19">
        <v>149.66178859000001</v>
      </c>
      <c r="G23" s="19">
        <v>135.61763055</v>
      </c>
      <c r="H23" s="19">
        <v>127.2406706</v>
      </c>
      <c r="I23" s="19">
        <v>121.2948334</v>
      </c>
      <c r="J23" s="19">
        <v>117.27134662000002</v>
      </c>
      <c r="K23" s="19">
        <v>158.62284595</v>
      </c>
      <c r="L23" s="19">
        <v>183.49224481000002</v>
      </c>
      <c r="M23" s="19">
        <v>159.97142696</v>
      </c>
      <c r="N23" s="19">
        <v>181.69229274</v>
      </c>
      <c r="O23" s="19">
        <f t="shared" ref="O23:O27" si="1">SUM(C23:N23)</f>
        <v>1847.6964040500002</v>
      </c>
    </row>
    <row r="24" spans="1:15" x14ac:dyDescent="0.25">
      <c r="A24" s="18" t="s">
        <v>88</v>
      </c>
      <c r="B24" s="8"/>
      <c r="C24" s="19">
        <v>74.014182319999989</v>
      </c>
      <c r="D24" s="19">
        <v>111.68874631999999</v>
      </c>
      <c r="E24" s="19">
        <v>98.17394972000001</v>
      </c>
      <c r="F24" s="19">
        <v>96.399451620000008</v>
      </c>
      <c r="G24" s="19">
        <v>97.463933330000003</v>
      </c>
      <c r="H24" s="19">
        <v>94.358055320000005</v>
      </c>
      <c r="I24" s="19">
        <v>43.055951500000006</v>
      </c>
      <c r="J24" s="19">
        <v>89.934091039999998</v>
      </c>
      <c r="K24" s="19">
        <v>87.538014829999995</v>
      </c>
      <c r="L24" s="19">
        <v>-15.71094714</v>
      </c>
      <c r="M24" s="19">
        <v>95.347797330000006</v>
      </c>
      <c r="N24" s="19">
        <v>91.937321969999999</v>
      </c>
      <c r="O24" s="19">
        <f t="shared" si="1"/>
        <v>964.20054815999993</v>
      </c>
    </row>
    <row r="25" spans="1:15" x14ac:dyDescent="0.25">
      <c r="A25" s="18" t="s">
        <v>89</v>
      </c>
      <c r="B25" s="8"/>
      <c r="C25" s="19">
        <v>11.066596579999999</v>
      </c>
      <c r="D25" s="19">
        <v>10.812799210000001</v>
      </c>
      <c r="E25" s="19">
        <v>11.572764170000001</v>
      </c>
      <c r="F25" s="19">
        <v>10.635348050000001</v>
      </c>
      <c r="G25" s="19">
        <v>12.19190425</v>
      </c>
      <c r="H25" s="19">
        <v>10.64110234</v>
      </c>
      <c r="I25" s="19">
        <v>11.42678508</v>
      </c>
      <c r="J25" s="19">
        <v>10.585271179999999</v>
      </c>
      <c r="K25" s="19">
        <v>10.271295039999998</v>
      </c>
      <c r="L25" s="19">
        <v>12.02394692</v>
      </c>
      <c r="M25" s="19">
        <v>11.968241480000001</v>
      </c>
      <c r="N25" s="19">
        <v>11.697098369999999</v>
      </c>
      <c r="O25" s="19">
        <f t="shared" si="1"/>
        <v>134.89315267000001</v>
      </c>
    </row>
    <row r="26" spans="1:15" x14ac:dyDescent="0.25">
      <c r="A26" s="18" t="s">
        <v>90</v>
      </c>
      <c r="B26" s="8"/>
      <c r="C26" s="19">
        <v>2.0414246199999999</v>
      </c>
      <c r="D26" s="19">
        <v>2.1305521299999999</v>
      </c>
      <c r="E26" s="19">
        <v>2.213498</v>
      </c>
      <c r="F26" s="19">
        <v>2.0901401100000001</v>
      </c>
      <c r="G26" s="19">
        <v>2.0494508000000002</v>
      </c>
      <c r="H26" s="19">
        <v>1.7618731399999998</v>
      </c>
      <c r="I26" s="19">
        <v>1.7602006399999999</v>
      </c>
      <c r="J26" s="19">
        <v>1.1125491999999999</v>
      </c>
      <c r="K26" s="19">
        <v>1.2155611000000002</v>
      </c>
      <c r="L26" s="19">
        <v>2.6997429700000004</v>
      </c>
      <c r="M26" s="19">
        <v>2.1547547699999998</v>
      </c>
      <c r="N26" s="19">
        <v>2.0411566699999999</v>
      </c>
      <c r="O26" s="19">
        <f t="shared" si="1"/>
        <v>23.27090415</v>
      </c>
    </row>
    <row r="27" spans="1:15" x14ac:dyDescent="0.25">
      <c r="A27" s="18" t="s">
        <v>91</v>
      </c>
      <c r="B27" s="8"/>
      <c r="C27" s="19">
        <v>32.451851300000001</v>
      </c>
      <c r="D27" s="19">
        <v>31.923706679999999</v>
      </c>
      <c r="E27" s="19">
        <v>32.054081199999999</v>
      </c>
      <c r="F27" s="19">
        <v>35.027114679999997</v>
      </c>
      <c r="G27" s="19">
        <v>38.89116782</v>
      </c>
      <c r="H27" s="19">
        <v>44.460830740000006</v>
      </c>
      <c r="I27" s="19">
        <v>30.274724379999999</v>
      </c>
      <c r="J27" s="19">
        <v>31.440982999999999</v>
      </c>
      <c r="K27" s="19">
        <v>33.503645280000008</v>
      </c>
      <c r="L27" s="19">
        <v>35.274804869999997</v>
      </c>
      <c r="M27" s="19">
        <v>35.687416770000006</v>
      </c>
      <c r="N27" s="19">
        <v>34.84904453</v>
      </c>
      <c r="O27" s="19">
        <f t="shared" si="1"/>
        <v>415.83937125</v>
      </c>
    </row>
    <row r="28" spans="1:15" x14ac:dyDescent="0.25">
      <c r="A28" s="16"/>
      <c r="B28" s="8"/>
      <c r="C28" s="19"/>
      <c r="D28" s="19"/>
      <c r="E28" s="19"/>
      <c r="F28" s="19"/>
      <c r="G28" s="19"/>
      <c r="H28" s="19"/>
      <c r="I28" s="19"/>
      <c r="J28" s="19"/>
      <c r="K28" s="19"/>
      <c r="L28" s="19"/>
      <c r="M28" s="19"/>
      <c r="N28" s="19"/>
      <c r="O28" s="19"/>
    </row>
    <row r="29" spans="1:15" x14ac:dyDescent="0.25">
      <c r="A29" s="13" t="s">
        <v>92</v>
      </c>
      <c r="B29" s="14"/>
      <c r="C29" s="15">
        <v>2474.0239708200006</v>
      </c>
      <c r="D29" s="15">
        <v>1037.5105625799999</v>
      </c>
      <c r="E29" s="15">
        <v>1504.4763284000001</v>
      </c>
      <c r="F29" s="15">
        <v>1203.9863791299999</v>
      </c>
      <c r="G29" s="15">
        <v>859.98684591000017</v>
      </c>
      <c r="H29" s="15">
        <v>1362.5311491300004</v>
      </c>
      <c r="I29" s="15">
        <v>1277.8936493399997</v>
      </c>
      <c r="J29" s="15">
        <v>1514.63318269</v>
      </c>
      <c r="K29" s="15">
        <v>1514.5097622200003</v>
      </c>
      <c r="L29" s="15">
        <v>1955.0077584199998</v>
      </c>
      <c r="M29" s="15">
        <v>2159.1491054099997</v>
      </c>
      <c r="N29" s="15">
        <v>1609.3382657699999</v>
      </c>
      <c r="O29" s="15">
        <f>SUM(C29:N29)</f>
        <v>18473.04695982</v>
      </c>
    </row>
    <row r="30" spans="1:15" x14ac:dyDescent="0.25">
      <c r="A30" s="20" t="s">
        <v>93</v>
      </c>
      <c r="B30" s="21"/>
      <c r="C30" s="22">
        <v>2312.4665324500002</v>
      </c>
      <c r="D30" s="22">
        <v>876.12048413000002</v>
      </c>
      <c r="E30" s="22">
        <v>1333.2062389399998</v>
      </c>
      <c r="F30" s="22">
        <v>1024.4728265199999</v>
      </c>
      <c r="G30" s="22">
        <v>683.88009545</v>
      </c>
      <c r="H30" s="22">
        <v>1159.5338309800002</v>
      </c>
      <c r="I30" s="22">
        <v>1095.97415615</v>
      </c>
      <c r="J30" s="22">
        <v>1354.1122769599999</v>
      </c>
      <c r="K30" s="22">
        <v>1368.6985612500002</v>
      </c>
      <c r="L30" s="22">
        <v>1723.5756966399999</v>
      </c>
      <c r="M30" s="22">
        <v>1920.3411769099998</v>
      </c>
      <c r="N30" s="22">
        <v>1431.0034539600001</v>
      </c>
      <c r="O30" s="22">
        <f>SUM(C30:N30)</f>
        <v>16283.385330340003</v>
      </c>
    </row>
    <row r="31" spans="1:15" x14ac:dyDescent="0.25">
      <c r="A31" s="18" t="s">
        <v>94</v>
      </c>
      <c r="B31" s="8"/>
      <c r="C31" s="19">
        <v>922.60630489999994</v>
      </c>
      <c r="D31" s="19">
        <v>796.38812110000003</v>
      </c>
      <c r="E31" s="19">
        <v>903.4155043799999</v>
      </c>
      <c r="F31" s="19">
        <v>817.96665033000011</v>
      </c>
      <c r="G31" s="19">
        <v>659.03905851000002</v>
      </c>
      <c r="H31" s="19">
        <v>1046.0558329400001</v>
      </c>
      <c r="I31" s="19">
        <v>886.71223152999994</v>
      </c>
      <c r="J31" s="19">
        <v>926.26726467999993</v>
      </c>
      <c r="K31" s="19">
        <v>1154.4212517000001</v>
      </c>
      <c r="L31" s="19">
        <v>884.44785190999994</v>
      </c>
      <c r="M31" s="19">
        <v>850.8703704400001</v>
      </c>
      <c r="N31" s="19">
        <v>989.78726245000007</v>
      </c>
      <c r="O31" s="19">
        <f>SUM(C31:N31)</f>
        <v>10837.97770487</v>
      </c>
    </row>
    <row r="32" spans="1:15" x14ac:dyDescent="0.25">
      <c r="A32" s="18" t="s">
        <v>95</v>
      </c>
      <c r="B32" s="8"/>
      <c r="C32" s="19">
        <v>466.57748336000003</v>
      </c>
      <c r="D32" s="19">
        <v>35.417675000000003</v>
      </c>
      <c r="E32" s="19">
        <v>392.83716714999997</v>
      </c>
      <c r="F32" s="19">
        <v>87.996101049999993</v>
      </c>
      <c r="G32" s="19">
        <v>11.453935270000001</v>
      </c>
      <c r="H32" s="19">
        <v>85.556923639999994</v>
      </c>
      <c r="I32" s="19">
        <v>196.27083149000001</v>
      </c>
      <c r="J32" s="19">
        <v>384.45501767000002</v>
      </c>
      <c r="K32" s="19">
        <v>78.012935150000004</v>
      </c>
      <c r="L32" s="19">
        <v>343.55758626999994</v>
      </c>
      <c r="M32" s="19">
        <v>101.78309639000001</v>
      </c>
      <c r="N32" s="19">
        <v>375.41294427999998</v>
      </c>
      <c r="O32" s="19">
        <f t="shared" ref="O32:O37" si="2">SUM(C32:N32)</f>
        <v>2559.3316967199999</v>
      </c>
    </row>
    <row r="33" spans="1:16" x14ac:dyDescent="0.25">
      <c r="A33" s="18" t="s">
        <v>96</v>
      </c>
      <c r="B33" s="8"/>
      <c r="C33" s="19">
        <v>923.28274419000013</v>
      </c>
      <c r="D33" s="19">
        <v>44.314688030000006</v>
      </c>
      <c r="E33" s="19">
        <v>36.953567409999998</v>
      </c>
      <c r="F33" s="19">
        <v>118.51007514</v>
      </c>
      <c r="G33" s="19">
        <v>13.38710167</v>
      </c>
      <c r="H33" s="19">
        <v>27.921074399999998</v>
      </c>
      <c r="I33" s="19">
        <v>12.991093130000001</v>
      </c>
      <c r="J33" s="19">
        <v>43.389994610000002</v>
      </c>
      <c r="K33" s="19">
        <v>136.26437440000001</v>
      </c>
      <c r="L33" s="19">
        <v>495.57025845999999</v>
      </c>
      <c r="M33" s="19">
        <v>967.68771007999999</v>
      </c>
      <c r="N33" s="19">
        <v>65.803247229999997</v>
      </c>
      <c r="O33" s="19">
        <f t="shared" si="2"/>
        <v>2886.0759287500005</v>
      </c>
    </row>
    <row r="34" spans="1:16" x14ac:dyDescent="0.25">
      <c r="A34" s="18" t="s">
        <v>97</v>
      </c>
      <c r="B34" s="8"/>
      <c r="C34" s="19">
        <v>17.907297</v>
      </c>
      <c r="D34" s="19">
        <v>56.485722590000002</v>
      </c>
      <c r="E34" s="19">
        <v>53.361451329999994</v>
      </c>
      <c r="F34" s="19">
        <v>65.435282950000001</v>
      </c>
      <c r="G34" s="19">
        <v>55.099024069999999</v>
      </c>
      <c r="H34" s="19">
        <v>68.638746400000002</v>
      </c>
      <c r="I34" s="19">
        <v>54.373827469999995</v>
      </c>
      <c r="J34" s="19">
        <v>41.767427720000001</v>
      </c>
      <c r="K34" s="19">
        <v>52.527776979999992</v>
      </c>
      <c r="L34" s="19">
        <v>52.626457880000004</v>
      </c>
      <c r="M34" s="19">
        <v>56.878919909999993</v>
      </c>
      <c r="N34" s="19">
        <v>65.131265679999998</v>
      </c>
      <c r="O34" s="19">
        <f t="shared" si="2"/>
        <v>640.23319997999999</v>
      </c>
    </row>
    <row r="35" spans="1:16" x14ac:dyDescent="0.25">
      <c r="A35" s="18" t="s">
        <v>98</v>
      </c>
      <c r="B35" s="8"/>
      <c r="C35" s="19">
        <v>118.38490734000001</v>
      </c>
      <c r="D35" s="19">
        <v>92.062071779999997</v>
      </c>
      <c r="E35" s="19">
        <v>98.066853060000014</v>
      </c>
      <c r="F35" s="19">
        <v>97.106498080000009</v>
      </c>
      <c r="G35" s="19">
        <v>94.553937310000009</v>
      </c>
      <c r="H35" s="19">
        <v>104.84332664</v>
      </c>
      <c r="I35" s="19">
        <v>101.57966226000001</v>
      </c>
      <c r="J35" s="19">
        <v>100.84691533</v>
      </c>
      <c r="K35" s="19">
        <v>155.71349322999998</v>
      </c>
      <c r="L35" s="19">
        <v>145.49222761999999</v>
      </c>
      <c r="M35" s="19">
        <v>136.04172427999998</v>
      </c>
      <c r="N35" s="19">
        <v>100.80856099</v>
      </c>
      <c r="O35" s="19">
        <f t="shared" si="2"/>
        <v>1345.5001779199997</v>
      </c>
    </row>
    <row r="36" spans="1:16" x14ac:dyDescent="0.25">
      <c r="A36" s="18" t="s">
        <v>99</v>
      </c>
      <c r="B36" s="8"/>
      <c r="C36" s="19">
        <v>12.58521651</v>
      </c>
      <c r="D36" s="19">
        <v>13.779451560000002</v>
      </c>
      <c r="E36" s="19">
        <v>17.624975209999999</v>
      </c>
      <c r="F36" s="19">
        <v>19.089352250000001</v>
      </c>
      <c r="G36" s="19">
        <v>23.169981879999998</v>
      </c>
      <c r="H36" s="19">
        <v>21.031209870000001</v>
      </c>
      <c r="I36" s="19">
        <v>19.861506869999999</v>
      </c>
      <c r="J36" s="19">
        <v>18.19888881</v>
      </c>
      <c r="K36" s="19">
        <v>21.639779329999996</v>
      </c>
      <c r="L36" s="19">
        <v>28.947572210000001</v>
      </c>
      <c r="M36" s="19">
        <v>21.126487640000001</v>
      </c>
      <c r="N36" s="19">
        <v>24.779286949999999</v>
      </c>
      <c r="O36" s="19">
        <f t="shared" si="2"/>
        <v>241.83370909000001</v>
      </c>
    </row>
    <row r="37" spans="1:16" x14ac:dyDescent="0.25">
      <c r="A37" s="18" t="s">
        <v>100</v>
      </c>
      <c r="B37" s="8"/>
      <c r="C37" s="19">
        <v>12.68001752</v>
      </c>
      <c r="D37" s="19">
        <v>-0.93716747999999994</v>
      </c>
      <c r="E37" s="19">
        <v>2.2168098599999997</v>
      </c>
      <c r="F37" s="19">
        <v>-2.1175806699999997</v>
      </c>
      <c r="G37" s="19">
        <v>3.2838072</v>
      </c>
      <c r="H37" s="19">
        <v>8.4840352400000008</v>
      </c>
      <c r="I37" s="19">
        <v>6.1044965900000001</v>
      </c>
      <c r="J37" s="19">
        <v>-0.29232612999999996</v>
      </c>
      <c r="K37" s="19">
        <v>-84.069848569999991</v>
      </c>
      <c r="L37" s="19">
        <v>4.3658040700000003</v>
      </c>
      <c r="M37" s="19">
        <v>24.760796670000005</v>
      </c>
      <c r="N37" s="19">
        <v>-12.38430181</v>
      </c>
      <c r="O37" s="19">
        <f t="shared" si="2"/>
        <v>-37.905457509999991</v>
      </c>
    </row>
    <row r="38" spans="1:16" x14ac:dyDescent="0.25">
      <c r="A38" s="16"/>
      <c r="B38" s="8"/>
      <c r="C38" s="19"/>
      <c r="D38" s="19"/>
      <c r="E38" s="19"/>
      <c r="F38" s="19"/>
      <c r="G38" s="19"/>
      <c r="H38" s="19"/>
      <c r="I38" s="19"/>
      <c r="J38" s="19"/>
      <c r="K38" s="19"/>
      <c r="L38" s="19"/>
      <c r="M38" s="19"/>
      <c r="N38" s="19"/>
      <c r="O38" s="19"/>
    </row>
    <row r="39" spans="1:16" x14ac:dyDescent="0.25">
      <c r="A39" s="13" t="s">
        <v>101</v>
      </c>
      <c r="B39" s="14"/>
      <c r="C39" s="15">
        <v>14.142008050000001</v>
      </c>
      <c r="D39" s="15">
        <v>20.64831637</v>
      </c>
      <c r="E39" s="15">
        <v>19.597100840000003</v>
      </c>
      <c r="F39" s="15">
        <v>32.336821890000003</v>
      </c>
      <c r="G39" s="15">
        <v>203.01600067000001</v>
      </c>
      <c r="H39" s="15">
        <v>375.55786219999999</v>
      </c>
      <c r="I39" s="15">
        <v>26.269923049999999</v>
      </c>
      <c r="J39" s="15">
        <v>14.970191020000001</v>
      </c>
      <c r="K39" s="15">
        <v>118.81019418000001</v>
      </c>
      <c r="L39" s="15">
        <v>226.32134515999999</v>
      </c>
      <c r="M39" s="15">
        <v>57.733923019999999</v>
      </c>
      <c r="N39" s="15">
        <v>102.97825569000001</v>
      </c>
      <c r="O39" s="15">
        <f>SUM(C39:N39)</f>
        <v>1212.3819421400001</v>
      </c>
    </row>
    <row r="40" spans="1:16" x14ac:dyDescent="0.25">
      <c r="A40" s="18"/>
      <c r="B40" s="8"/>
      <c r="C40" s="23"/>
      <c r="D40" s="23"/>
      <c r="E40" s="23"/>
      <c r="F40" s="23"/>
      <c r="G40" s="23"/>
      <c r="H40" s="23"/>
      <c r="I40" s="23"/>
      <c r="J40" s="23"/>
      <c r="K40" s="23"/>
      <c r="L40" s="23"/>
      <c r="M40" s="23"/>
      <c r="N40" s="23"/>
      <c r="O40" s="23"/>
    </row>
    <row r="41" spans="1:16" x14ac:dyDescent="0.25">
      <c r="A41" s="24"/>
      <c r="B41" s="8"/>
      <c r="C41" s="23"/>
      <c r="D41" s="23"/>
      <c r="E41" s="23"/>
      <c r="F41" s="23"/>
      <c r="G41" s="23"/>
      <c r="H41" s="23"/>
      <c r="I41" s="23"/>
      <c r="J41" s="23"/>
      <c r="K41" s="23"/>
      <c r="L41" s="23"/>
      <c r="M41" s="23"/>
      <c r="N41" s="23"/>
      <c r="O41" s="23"/>
    </row>
    <row r="42" spans="1:16" x14ac:dyDescent="0.25">
      <c r="A42" s="18"/>
      <c r="B42" s="8"/>
      <c r="C42" s="23"/>
      <c r="D42" s="23"/>
      <c r="E42" s="23"/>
      <c r="F42" s="23"/>
      <c r="G42" s="23"/>
      <c r="H42" s="23"/>
      <c r="I42" s="23"/>
      <c r="J42" s="23"/>
      <c r="K42" s="23"/>
      <c r="L42" s="23"/>
      <c r="M42" s="23"/>
      <c r="N42" s="23"/>
      <c r="O42" s="23"/>
    </row>
    <row r="43" spans="1:16" x14ac:dyDescent="0.25">
      <c r="A43" s="25"/>
      <c r="B43" s="8"/>
      <c r="C43" s="23"/>
      <c r="D43" s="23"/>
      <c r="E43" s="23"/>
      <c r="F43" s="23"/>
      <c r="G43" s="23"/>
      <c r="H43" s="23"/>
      <c r="I43" s="23"/>
      <c r="J43" s="23"/>
      <c r="K43" s="23"/>
      <c r="L43" s="23"/>
      <c r="M43" s="23"/>
      <c r="N43" s="23"/>
      <c r="O43" s="23"/>
    </row>
    <row r="44" spans="1:16" x14ac:dyDescent="0.25">
      <c r="A44" s="18"/>
      <c r="B44" s="8"/>
      <c r="C44" s="23"/>
      <c r="D44" s="23"/>
      <c r="E44" s="23"/>
      <c r="F44" s="23"/>
      <c r="G44" s="23"/>
      <c r="H44" s="23"/>
      <c r="I44" s="23"/>
      <c r="J44" s="23"/>
      <c r="K44" s="23"/>
      <c r="L44" s="23"/>
      <c r="M44" s="23"/>
      <c r="N44" s="23"/>
      <c r="O44" s="23"/>
    </row>
    <row r="45" spans="1:16" x14ac:dyDescent="0.25">
      <c r="A45" s="18"/>
      <c r="B45" s="8"/>
      <c r="C45" s="23"/>
      <c r="D45" s="23"/>
      <c r="E45" s="23"/>
      <c r="F45" s="23"/>
      <c r="G45" s="23"/>
      <c r="H45" s="23"/>
      <c r="I45" s="23"/>
      <c r="J45" s="23"/>
      <c r="K45" s="23"/>
      <c r="L45" s="23"/>
      <c r="M45" s="23"/>
      <c r="N45" s="23"/>
      <c r="O45" s="23"/>
    </row>
    <row r="46" spans="1:16" x14ac:dyDescent="0.25">
      <c r="A46" s="18"/>
      <c r="B46" s="8"/>
      <c r="C46" s="23"/>
      <c r="D46" s="23"/>
      <c r="E46" s="23"/>
      <c r="F46" s="23"/>
      <c r="G46" s="23"/>
      <c r="H46" s="23"/>
      <c r="I46" s="23"/>
      <c r="J46" s="23"/>
      <c r="K46" s="23"/>
      <c r="L46" s="23"/>
      <c r="M46" s="23"/>
      <c r="N46" s="23"/>
      <c r="O46" s="23"/>
    </row>
    <row r="47" spans="1:16" x14ac:dyDescent="0.25">
      <c r="A47" s="26"/>
      <c r="B47" s="8"/>
      <c r="C47" s="23"/>
      <c r="D47" s="23"/>
      <c r="E47" s="23"/>
      <c r="F47" s="23"/>
      <c r="G47" s="23"/>
      <c r="H47" s="23"/>
      <c r="I47" s="23"/>
      <c r="J47" s="23"/>
      <c r="K47" s="23"/>
      <c r="L47" s="23"/>
      <c r="M47" s="23"/>
      <c r="N47" s="23"/>
      <c r="O47" s="23"/>
    </row>
    <row r="48" spans="1:16" x14ac:dyDescent="0.25">
      <c r="P48" s="5"/>
    </row>
  </sheetData>
  <mergeCells count="2">
    <mergeCell ref="A1:O1"/>
    <mergeCell ref="A3:O3"/>
  </mergeCells>
  <pageMargins left="0.45" right="0.45" top="0.5" bottom="0.5" header="0.3" footer="0.3"/>
  <pageSetup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06F2-53BD-45FA-AB26-175408332BE1}">
  <sheetPr>
    <pageSetUpPr fitToPage="1"/>
  </sheetPr>
  <dimension ref="A1:K41"/>
  <sheetViews>
    <sheetView zoomScaleNormal="100" workbookViewId="0">
      <selection sqref="A1:I1"/>
    </sheetView>
  </sheetViews>
  <sheetFormatPr defaultColWidth="8.5" defaultRowHeight="15.75" x14ac:dyDescent="0.25"/>
  <cols>
    <col min="1" max="1" width="16.875" style="240" customWidth="1"/>
    <col min="2" max="2" width="11" style="240" customWidth="1"/>
    <col min="3" max="3" width="45.875" style="240" customWidth="1"/>
    <col min="4" max="4" width="6.5" style="240" customWidth="1"/>
    <col min="5" max="5" width="16.875" style="240" customWidth="1"/>
    <col min="6" max="6" width="13.25" style="240" customWidth="1"/>
    <col min="7" max="7" width="10.875" style="240" customWidth="1"/>
    <col min="8" max="8" width="8.875" style="240" customWidth="1"/>
    <col min="9" max="9" width="9.875" style="240" bestFit="1" customWidth="1"/>
    <col min="10" max="16384" width="8.5" style="240"/>
  </cols>
  <sheetData>
    <row r="1" spans="1:10" s="238" customFormat="1" ht="26.25" x14ac:dyDescent="0.4">
      <c r="A1" s="347" t="s">
        <v>612</v>
      </c>
      <c r="B1" s="347"/>
      <c r="C1" s="347"/>
      <c r="D1" s="347"/>
      <c r="E1" s="347"/>
      <c r="F1" s="347"/>
      <c r="G1" s="347"/>
      <c r="H1" s="347"/>
      <c r="I1" s="347"/>
    </row>
    <row r="2" spans="1:10" ht="4.5" customHeight="1" x14ac:dyDescent="0.25">
      <c r="A2" s="239"/>
      <c r="B2" s="239"/>
      <c r="C2" s="239"/>
      <c r="D2" s="239"/>
    </row>
    <row r="3" spans="1:10" ht="18.75" customHeight="1" x14ac:dyDescent="0.3">
      <c r="A3" s="348" t="s">
        <v>587</v>
      </c>
      <c r="B3" s="348"/>
      <c r="C3" s="348"/>
      <c r="D3" s="348"/>
      <c r="E3" s="348"/>
      <c r="F3" s="348"/>
      <c r="G3" s="348"/>
      <c r="H3" s="348"/>
      <c r="I3" s="348"/>
    </row>
    <row r="4" spans="1:10" x14ac:dyDescent="0.25">
      <c r="F4" s="241"/>
      <c r="G4" s="241"/>
      <c r="H4" s="241"/>
    </row>
    <row r="5" spans="1:10" x14ac:dyDescent="0.25">
      <c r="E5" s="300" t="s">
        <v>119</v>
      </c>
      <c r="F5" s="242" t="s">
        <v>629</v>
      </c>
      <c r="G5" s="242" t="s">
        <v>224</v>
      </c>
      <c r="H5" s="242" t="s">
        <v>630</v>
      </c>
      <c r="I5" s="242" t="s">
        <v>73</v>
      </c>
      <c r="J5" s="243"/>
    </row>
    <row r="6" spans="1:10" x14ac:dyDescent="0.25">
      <c r="E6" s="244" t="s">
        <v>122</v>
      </c>
      <c r="F6" s="245">
        <v>5585.4560618999994</v>
      </c>
      <c r="G6" s="245">
        <v>902.01563782000005</v>
      </c>
      <c r="H6" s="245">
        <v>651.19659071000001</v>
      </c>
      <c r="I6" s="246">
        <v>7138.6682904299996</v>
      </c>
      <c r="J6" s="243"/>
    </row>
    <row r="7" spans="1:10" x14ac:dyDescent="0.25">
      <c r="E7" s="244" t="s">
        <v>123</v>
      </c>
      <c r="F7" s="245">
        <v>5693.2091676799992</v>
      </c>
      <c r="G7" s="245">
        <v>807.89963595999996</v>
      </c>
      <c r="H7" s="245">
        <v>604.77593911999998</v>
      </c>
      <c r="I7" s="246">
        <v>7105.8847427599985</v>
      </c>
      <c r="J7" s="243"/>
    </row>
    <row r="8" spans="1:10" x14ac:dyDescent="0.25">
      <c r="E8" s="244" t="s">
        <v>124</v>
      </c>
      <c r="F8" s="245">
        <v>6124.4788594199999</v>
      </c>
      <c r="G8" s="245">
        <v>928.40940139999998</v>
      </c>
      <c r="H8" s="245">
        <v>680.91532632000008</v>
      </c>
      <c r="I8" s="246">
        <v>7733.8035871400007</v>
      </c>
      <c r="J8" s="243"/>
    </row>
    <row r="9" spans="1:10" x14ac:dyDescent="0.25">
      <c r="E9" s="244" t="s">
        <v>125</v>
      </c>
      <c r="F9" s="245">
        <v>6737.6360000000004</v>
      </c>
      <c r="G9" s="245">
        <v>1092.56</v>
      </c>
      <c r="H9" s="245">
        <v>916.596</v>
      </c>
      <c r="I9" s="246">
        <v>8746.7919999999995</v>
      </c>
      <c r="J9" s="243"/>
    </row>
    <row r="10" spans="1:10" x14ac:dyDescent="0.25">
      <c r="E10" s="244" t="s">
        <v>126</v>
      </c>
      <c r="F10" s="245">
        <v>7094.3530000000001</v>
      </c>
      <c r="G10" s="245">
        <v>1337.0609999999999</v>
      </c>
      <c r="H10" s="245">
        <v>1092.7249999999999</v>
      </c>
      <c r="I10" s="246">
        <v>9524.139000000001</v>
      </c>
      <c r="J10" s="243"/>
    </row>
    <row r="11" spans="1:10" x14ac:dyDescent="0.25">
      <c r="E11" s="244" t="s">
        <v>127</v>
      </c>
      <c r="F11" s="245">
        <v>7528.6909999999998</v>
      </c>
      <c r="G11" s="245">
        <v>1484.7829999999999</v>
      </c>
      <c r="H11" s="245">
        <v>1248.145</v>
      </c>
      <c r="I11" s="246">
        <v>10261.619000000001</v>
      </c>
      <c r="J11" s="243"/>
    </row>
    <row r="12" spans="1:10" x14ac:dyDescent="0.25">
      <c r="E12" s="244" t="s">
        <v>128</v>
      </c>
      <c r="F12" s="245">
        <v>7810.9380000000001</v>
      </c>
      <c r="G12" s="245">
        <v>1695.9390000000001</v>
      </c>
      <c r="H12" s="245">
        <v>1400.864</v>
      </c>
      <c r="I12" s="246">
        <v>10907.741</v>
      </c>
      <c r="J12" s="243"/>
    </row>
    <row r="13" spans="1:10" x14ac:dyDescent="0.25">
      <c r="E13" s="244" t="s">
        <v>129</v>
      </c>
      <c r="F13" s="245">
        <v>7798.5870230300006</v>
      </c>
      <c r="G13" s="245">
        <v>1392.1475844700001</v>
      </c>
      <c r="H13" s="245">
        <v>1007.9117859599999</v>
      </c>
      <c r="I13" s="246">
        <v>10198.64639346</v>
      </c>
      <c r="J13" s="243"/>
    </row>
    <row r="14" spans="1:10" x14ac:dyDescent="0.25">
      <c r="E14" s="244" t="s">
        <v>130</v>
      </c>
      <c r="F14" s="245">
        <v>7851.7112468699997</v>
      </c>
      <c r="G14" s="245">
        <v>1185.9579794600002</v>
      </c>
      <c r="H14" s="245">
        <v>931.06439996000006</v>
      </c>
      <c r="I14" s="246">
        <v>9968.7336262899989</v>
      </c>
      <c r="J14" s="243"/>
    </row>
    <row r="15" spans="1:10" x14ac:dyDescent="0.25">
      <c r="E15" s="244" t="s">
        <v>131</v>
      </c>
      <c r="F15" s="245">
        <v>8013.4549097199997</v>
      </c>
      <c r="G15" s="245">
        <v>1380.5340927700001</v>
      </c>
      <c r="H15" s="245">
        <v>1041.71671943</v>
      </c>
      <c r="I15" s="246">
        <v>10435.70572192</v>
      </c>
      <c r="J15" s="243"/>
    </row>
    <row r="16" spans="1:10" x14ac:dyDescent="0.25">
      <c r="E16" s="244" t="s">
        <v>132</v>
      </c>
      <c r="F16" s="245">
        <v>8296.3282122500004</v>
      </c>
      <c r="G16" s="245">
        <v>1381.9242497600001</v>
      </c>
      <c r="H16" s="245">
        <v>1122.2749348299999</v>
      </c>
      <c r="I16" s="246">
        <v>10800.527396840002</v>
      </c>
      <c r="J16" s="243"/>
    </row>
    <row r="17" spans="1:11" x14ac:dyDescent="0.25">
      <c r="E17" s="244" t="s">
        <v>133</v>
      </c>
      <c r="F17" s="245">
        <v>8522.9036079399993</v>
      </c>
      <c r="G17" s="245">
        <v>1493.6145005799997</v>
      </c>
      <c r="H17" s="245">
        <v>1354.72650086</v>
      </c>
      <c r="I17" s="246">
        <v>11371.244609379999</v>
      </c>
      <c r="J17" s="243"/>
    </row>
    <row r="18" spans="1:11" x14ac:dyDescent="0.25">
      <c r="E18" s="244" t="s">
        <v>134</v>
      </c>
      <c r="F18" s="245">
        <v>8743.8199172900004</v>
      </c>
      <c r="G18" s="245">
        <v>1493.34319074</v>
      </c>
      <c r="H18" s="245">
        <v>1200.14074039</v>
      </c>
      <c r="I18" s="246">
        <v>11437.303848419999</v>
      </c>
      <c r="J18" s="243"/>
    </row>
    <row r="19" spans="1:11" x14ac:dyDescent="0.25">
      <c r="E19" s="244" t="s">
        <v>135</v>
      </c>
      <c r="F19" s="245">
        <v>9071.716856179999</v>
      </c>
      <c r="G19" s="245">
        <v>1641.6953279699999</v>
      </c>
      <c r="H19" s="245">
        <v>1393.9635887299999</v>
      </c>
      <c r="I19" s="246">
        <v>12107.375772879997</v>
      </c>
      <c r="J19" s="243"/>
    </row>
    <row r="20" spans="1:11" x14ac:dyDescent="0.25">
      <c r="E20" s="244" t="s">
        <v>136</v>
      </c>
      <c r="F20" s="245">
        <v>9390.9765506299991</v>
      </c>
      <c r="G20" s="245">
        <v>1773.1138418700004</v>
      </c>
      <c r="H20" s="245">
        <v>1341.8731715599999</v>
      </c>
      <c r="I20" s="246">
        <v>12505.963564060001</v>
      </c>
      <c r="J20" s="243"/>
    </row>
    <row r="21" spans="1:11" x14ac:dyDescent="0.25">
      <c r="E21" s="244" t="s">
        <v>137</v>
      </c>
      <c r="F21" s="245">
        <v>9614.4555015999995</v>
      </c>
      <c r="G21" s="245">
        <v>1735.6534345799996</v>
      </c>
      <c r="H21" s="245">
        <v>1314.2642957400001</v>
      </c>
      <c r="I21" s="246">
        <v>12664.373231919999</v>
      </c>
    </row>
    <row r="22" spans="1:11" x14ac:dyDescent="0.25">
      <c r="E22" s="244" t="s">
        <v>138</v>
      </c>
      <c r="F22" s="245">
        <v>10036.509826119998</v>
      </c>
      <c r="G22" s="245">
        <v>2019.8918534799996</v>
      </c>
      <c r="H22" s="245">
        <v>1342.5531945999999</v>
      </c>
      <c r="I22" s="246">
        <v>13398.954874199997</v>
      </c>
    </row>
    <row r="23" spans="1:11" x14ac:dyDescent="0.25">
      <c r="E23" s="244" t="s">
        <v>139</v>
      </c>
      <c r="F23" s="245">
        <v>10443.898793389999</v>
      </c>
      <c r="G23" s="245">
        <v>1922.3985888499994</v>
      </c>
      <c r="H23" s="245">
        <v>1729.2243865900002</v>
      </c>
      <c r="I23" s="246">
        <f t="shared" ref="I23" si="0">SUM(F23:H23)</f>
        <v>14095.521768829998</v>
      </c>
    </row>
    <row r="24" spans="1:11" x14ac:dyDescent="0.25">
      <c r="E24" s="244" t="s">
        <v>140</v>
      </c>
      <c r="F24" s="245">
        <v>10542.75790452</v>
      </c>
      <c r="G24" s="245">
        <v>1528.5598033199999</v>
      </c>
      <c r="H24" s="245">
        <v>763.68273913999997</v>
      </c>
      <c r="I24" s="246">
        <f t="shared" ref="I24:I25" si="1">SUM(F24:H24)</f>
        <v>12835.000446980001</v>
      </c>
    </row>
    <row r="25" spans="1:11" x14ac:dyDescent="0.25">
      <c r="E25" s="244" t="s">
        <v>141</v>
      </c>
      <c r="F25" s="245">
        <v>10837.97770487</v>
      </c>
      <c r="G25" s="245">
        <v>2559.3316967199999</v>
      </c>
      <c r="H25" s="245">
        <v>2886.07592875</v>
      </c>
      <c r="I25" s="246">
        <f t="shared" si="1"/>
        <v>16283.385330339999</v>
      </c>
    </row>
    <row r="26" spans="1:11" x14ac:dyDescent="0.25">
      <c r="I26" s="247"/>
    </row>
    <row r="27" spans="1:11" x14ac:dyDescent="0.25">
      <c r="E27" s="244" t="s">
        <v>631</v>
      </c>
      <c r="F27" s="248">
        <f>SUM(F6:F25) / SUM($I$6:$I$25)</f>
        <v>0.7550055350780408</v>
      </c>
      <c r="G27" s="248">
        <f t="shared" ref="G27" si="2">SUM(G6:G25) / SUM($I$6:$I$25)</f>
        <v>0.13555323517751858</v>
      </c>
      <c r="H27" s="248">
        <f>SUM(H6:H25) / SUM($I$6:$I$25)</f>
        <v>0.10944122974444043</v>
      </c>
      <c r="I27" s="247"/>
    </row>
    <row r="28" spans="1:11" x14ac:dyDescent="0.25">
      <c r="A28" s="349" t="s">
        <v>275</v>
      </c>
      <c r="B28" s="349"/>
      <c r="K28" s="247"/>
    </row>
    <row r="29" spans="1:11" x14ac:dyDescent="0.25">
      <c r="G29" s="247"/>
      <c r="J29" s="247"/>
    </row>
    <row r="30" spans="1:11" x14ac:dyDescent="0.25">
      <c r="A30" s="249" t="s">
        <v>632</v>
      </c>
      <c r="B30" s="250">
        <v>2.8000000000000001E-2</v>
      </c>
    </row>
    <row r="31" spans="1:11" x14ac:dyDescent="0.25">
      <c r="A31" s="249" t="s">
        <v>633</v>
      </c>
      <c r="B31" s="250">
        <v>3.0700000000000002E-2</v>
      </c>
      <c r="G31" s="251"/>
    </row>
    <row r="32" spans="1:11" x14ac:dyDescent="0.25">
      <c r="A32" s="249"/>
      <c r="B32" s="250"/>
      <c r="G32" s="250"/>
    </row>
    <row r="33" spans="1:9" x14ac:dyDescent="0.25">
      <c r="A33" s="349" t="s">
        <v>157</v>
      </c>
      <c r="B33" s="349"/>
      <c r="C33" s="349"/>
      <c r="D33" s="349"/>
      <c r="E33" s="349"/>
      <c r="F33" s="349"/>
      <c r="G33" s="349"/>
      <c r="H33" s="349"/>
      <c r="I33" s="349"/>
    </row>
    <row r="34" spans="1:9" x14ac:dyDescent="0.25">
      <c r="G34" s="253"/>
      <c r="H34" s="253"/>
      <c r="I34" s="253"/>
    </row>
    <row r="35" spans="1:9" x14ac:dyDescent="0.25">
      <c r="A35" s="350" t="s">
        <v>634</v>
      </c>
      <c r="B35" s="350"/>
      <c r="C35" s="350"/>
      <c r="D35" s="350"/>
      <c r="E35" s="350"/>
      <c r="F35" s="350"/>
    </row>
    <row r="37" spans="1:9" ht="15.4" customHeight="1" x14ac:dyDescent="0.25">
      <c r="A37" s="346" t="s">
        <v>696</v>
      </c>
      <c r="B37" s="346"/>
      <c r="C37" s="346"/>
      <c r="D37" s="346"/>
      <c r="E37" s="346"/>
      <c r="F37" s="346"/>
      <c r="G37" s="346"/>
      <c r="H37" s="346"/>
      <c r="I37" s="346"/>
    </row>
    <row r="38" spans="1:9" x14ac:dyDescent="0.25">
      <c r="A38" s="346"/>
      <c r="B38" s="346"/>
      <c r="C38" s="346"/>
      <c r="D38" s="346"/>
      <c r="E38" s="346"/>
      <c r="F38" s="346"/>
      <c r="G38" s="346"/>
      <c r="H38" s="346"/>
      <c r="I38" s="346"/>
    </row>
    <row r="39" spans="1:9" x14ac:dyDescent="0.25">
      <c r="A39" s="346"/>
      <c r="B39" s="346"/>
      <c r="C39" s="346"/>
      <c r="D39" s="346"/>
      <c r="E39" s="346"/>
      <c r="F39" s="346"/>
      <c r="G39" s="346"/>
      <c r="H39" s="346"/>
      <c r="I39" s="346"/>
    </row>
    <row r="40" spans="1:9" x14ac:dyDescent="0.25">
      <c r="A40" s="301"/>
      <c r="B40" s="301"/>
      <c r="C40" s="301"/>
      <c r="D40" s="301"/>
      <c r="E40" s="301"/>
      <c r="F40" s="301"/>
      <c r="G40" s="301"/>
      <c r="H40" s="301"/>
      <c r="I40" s="301"/>
    </row>
    <row r="41" spans="1:9" x14ac:dyDescent="0.25">
      <c r="A41" s="99"/>
      <c r="B41" s="99"/>
      <c r="C41" s="99"/>
      <c r="D41" s="99"/>
      <c r="E41" s="99"/>
    </row>
  </sheetData>
  <mergeCells count="6">
    <mergeCell ref="A37:I39"/>
    <mergeCell ref="A1:I1"/>
    <mergeCell ref="A3:I3"/>
    <mergeCell ref="A28:B28"/>
    <mergeCell ref="A33:I33"/>
    <mergeCell ref="A35:F35"/>
  </mergeCells>
  <pageMargins left="0.45" right="0.45" top="0.5" bottom="0.5" header="0.3" footer="0.3"/>
  <pageSetup scale="7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05CF-A561-4F05-853E-77CEB2F53099}">
  <sheetPr>
    <pageSetUpPr fitToPage="1"/>
  </sheetPr>
  <dimension ref="A1:I40"/>
  <sheetViews>
    <sheetView zoomScaleNormal="100" workbookViewId="0">
      <selection sqref="A1:I1"/>
    </sheetView>
  </sheetViews>
  <sheetFormatPr defaultColWidth="8.5" defaultRowHeight="15.75" x14ac:dyDescent="0.25"/>
  <cols>
    <col min="1" max="1" width="22.25" style="256" customWidth="1"/>
    <col min="2" max="2" width="14.5" style="256" customWidth="1"/>
    <col min="3" max="3" width="15.5" style="256" customWidth="1"/>
    <col min="4" max="5" width="14.5" style="256" customWidth="1"/>
    <col min="6" max="6" width="14.125" style="256" customWidth="1"/>
    <col min="7" max="7" width="14.875" style="256" customWidth="1"/>
    <col min="8" max="8" width="15" style="256" customWidth="1"/>
    <col min="9" max="9" width="14.75" style="256" customWidth="1"/>
    <col min="10" max="16384" width="8.5" style="256"/>
  </cols>
  <sheetData>
    <row r="1" spans="1:9" s="254" customFormat="1" ht="26.25" x14ac:dyDescent="0.4">
      <c r="A1" s="351" t="s">
        <v>612</v>
      </c>
      <c r="B1" s="351"/>
      <c r="C1" s="351"/>
      <c r="D1" s="351"/>
      <c r="E1" s="351"/>
      <c r="F1" s="351"/>
      <c r="G1" s="351"/>
      <c r="H1" s="351"/>
      <c r="I1" s="351"/>
    </row>
    <row r="2" spans="1:9" ht="4.5" customHeight="1" x14ac:dyDescent="0.25">
      <c r="A2" s="255"/>
      <c r="B2" s="255"/>
      <c r="C2" s="255"/>
      <c r="D2" s="255"/>
      <c r="E2" s="255"/>
      <c r="F2" s="255"/>
      <c r="G2" s="255"/>
      <c r="H2" s="255"/>
      <c r="I2" s="255"/>
    </row>
    <row r="3" spans="1:9" ht="18.75" customHeight="1" x14ac:dyDescent="0.3">
      <c r="A3" s="352" t="s">
        <v>635</v>
      </c>
      <c r="B3" s="352"/>
      <c r="C3" s="352"/>
      <c r="D3" s="352"/>
      <c r="E3" s="352"/>
      <c r="F3" s="352"/>
      <c r="G3" s="352"/>
      <c r="H3" s="352"/>
      <c r="I3" s="352"/>
    </row>
    <row r="5" spans="1:9" x14ac:dyDescent="0.25">
      <c r="A5" s="353" t="s">
        <v>697</v>
      </c>
      <c r="B5" s="353"/>
      <c r="C5" s="353"/>
      <c r="D5" s="353"/>
      <c r="E5" s="353"/>
      <c r="F5" s="353"/>
      <c r="G5" s="353"/>
      <c r="H5" s="353"/>
      <c r="I5" s="353"/>
    </row>
    <row r="7" spans="1:9" x14ac:dyDescent="0.25">
      <c r="A7" s="257" t="s">
        <v>636</v>
      </c>
      <c r="B7" s="258" t="s">
        <v>637</v>
      </c>
      <c r="C7" s="258" t="s">
        <v>638</v>
      </c>
      <c r="D7" s="258"/>
      <c r="E7" s="258"/>
      <c r="F7" s="258"/>
      <c r="G7" s="258" t="s">
        <v>639</v>
      </c>
      <c r="H7" s="258" t="s">
        <v>640</v>
      </c>
    </row>
    <row r="8" spans="1:9" x14ac:dyDescent="0.25">
      <c r="A8" s="259" t="s">
        <v>641</v>
      </c>
      <c r="B8" s="260" t="s">
        <v>642</v>
      </c>
      <c r="C8" s="260" t="s">
        <v>643</v>
      </c>
      <c r="D8" s="260" t="s">
        <v>644</v>
      </c>
      <c r="E8" s="260" t="s">
        <v>645</v>
      </c>
      <c r="F8" s="260" t="s">
        <v>646</v>
      </c>
      <c r="G8" s="260" t="s">
        <v>647</v>
      </c>
      <c r="H8" s="260" t="s">
        <v>647</v>
      </c>
      <c r="I8" s="261" t="s">
        <v>648</v>
      </c>
    </row>
    <row r="9" spans="1:9" x14ac:dyDescent="0.25">
      <c r="A9" s="262"/>
      <c r="B9" s="262"/>
      <c r="C9" s="262"/>
      <c r="D9" s="262"/>
      <c r="E9" s="262"/>
      <c r="F9" s="262"/>
      <c r="G9" s="262"/>
      <c r="H9" s="262"/>
    </row>
    <row r="10" spans="1:9" x14ac:dyDescent="0.25">
      <c r="A10" s="263">
        <v>0</v>
      </c>
      <c r="B10" s="264">
        <v>271027</v>
      </c>
      <c r="C10" s="265">
        <v>0</v>
      </c>
      <c r="D10" s="265">
        <v>0</v>
      </c>
      <c r="E10" s="265">
        <v>0</v>
      </c>
      <c r="F10" s="265">
        <v>0</v>
      </c>
      <c r="G10" s="265">
        <v>0</v>
      </c>
      <c r="H10" s="265">
        <v>0</v>
      </c>
      <c r="I10" s="265">
        <v>0</v>
      </c>
    </row>
    <row r="11" spans="1:9" x14ac:dyDescent="0.25">
      <c r="A11" s="263" t="s">
        <v>649</v>
      </c>
      <c r="B11" s="264">
        <v>1478097</v>
      </c>
      <c r="C11" s="265">
        <v>3766.4863379699996</v>
      </c>
      <c r="D11" s="265">
        <v>445.91949736999999</v>
      </c>
      <c r="E11" s="265">
        <v>569.11056245000009</v>
      </c>
      <c r="F11" s="265">
        <v>416.91127699999998</v>
      </c>
      <c r="G11" s="265">
        <v>334.08152699999999</v>
      </c>
      <c r="H11" s="265">
        <v>5532.5092017900006</v>
      </c>
      <c r="I11" s="265">
        <v>169.84803249495303</v>
      </c>
    </row>
    <row r="12" spans="1:9" x14ac:dyDescent="0.25">
      <c r="A12" s="263" t="s">
        <v>650</v>
      </c>
      <c r="B12" s="264">
        <v>759064</v>
      </c>
      <c r="C12" s="265">
        <v>8650.9454446799991</v>
      </c>
      <c r="D12" s="265">
        <v>329.72294545999995</v>
      </c>
      <c r="E12" s="265">
        <v>655.47791515000006</v>
      </c>
      <c r="F12" s="265">
        <v>1083.8916829300001</v>
      </c>
      <c r="G12" s="265">
        <v>464.25996199999997</v>
      </c>
      <c r="H12" s="265">
        <v>11184.29795022</v>
      </c>
      <c r="I12" s="265">
        <v>343.35794707175398</v>
      </c>
    </row>
    <row r="13" spans="1:9" x14ac:dyDescent="0.25">
      <c r="A13" s="263" t="s">
        <v>651</v>
      </c>
      <c r="B13" s="264">
        <v>634882</v>
      </c>
      <c r="C13" s="265">
        <v>13531.079783360001</v>
      </c>
      <c r="D13" s="265">
        <v>247.86400513999999</v>
      </c>
      <c r="E13" s="265">
        <v>582.99822600000005</v>
      </c>
      <c r="F13" s="265">
        <v>1002.3028485</v>
      </c>
      <c r="G13" s="265">
        <v>479.19402100000002</v>
      </c>
      <c r="H13" s="265">
        <v>15843.438883999999</v>
      </c>
      <c r="I13" s="265">
        <v>486.3935737388</v>
      </c>
    </row>
    <row r="14" spans="1:9" x14ac:dyDescent="0.25">
      <c r="A14" s="263" t="s">
        <v>652</v>
      </c>
      <c r="B14" s="264">
        <v>574085</v>
      </c>
      <c r="C14" s="265">
        <v>17857.759751270001</v>
      </c>
      <c r="D14" s="265">
        <v>199.34246894999998</v>
      </c>
      <c r="E14" s="265">
        <v>510.68771645999999</v>
      </c>
      <c r="F14" s="265">
        <v>954.28499424000006</v>
      </c>
      <c r="G14" s="265">
        <v>469.68346000000003</v>
      </c>
      <c r="H14" s="265">
        <v>19991.758390919997</v>
      </c>
      <c r="I14" s="265">
        <v>613.74698260124387</v>
      </c>
    </row>
    <row r="15" spans="1:9" x14ac:dyDescent="0.25">
      <c r="A15" s="263" t="s">
        <v>653</v>
      </c>
      <c r="B15" s="264">
        <v>457356</v>
      </c>
      <c r="C15" s="265">
        <v>18476.799393270001</v>
      </c>
      <c r="D15" s="265">
        <v>169.54658375</v>
      </c>
      <c r="E15" s="265">
        <v>459.435947</v>
      </c>
      <c r="F15" s="265">
        <v>916.38195700000006</v>
      </c>
      <c r="G15" s="265">
        <v>474.27311750000001</v>
      </c>
      <c r="H15" s="265">
        <v>20496.436998520003</v>
      </c>
      <c r="I15" s="265">
        <v>629.24061585456411</v>
      </c>
    </row>
    <row r="16" spans="1:9" x14ac:dyDescent="0.25">
      <c r="A16" s="263" t="s">
        <v>654</v>
      </c>
      <c r="B16" s="264">
        <v>785350</v>
      </c>
      <c r="C16" s="265">
        <v>43613.471571790004</v>
      </c>
      <c r="D16" s="265">
        <v>353.51162599999998</v>
      </c>
      <c r="E16" s="265">
        <v>973.2539525599999</v>
      </c>
      <c r="F16" s="265">
        <v>2115.4218870299997</v>
      </c>
      <c r="G16" s="265">
        <v>1157.5375779999999</v>
      </c>
      <c r="H16" s="265">
        <v>48213.196615379995</v>
      </c>
      <c r="I16" s="265">
        <v>1480.145136092166</v>
      </c>
    </row>
    <row r="17" spans="1:9" x14ac:dyDescent="0.25">
      <c r="A17" s="263" t="s">
        <v>655</v>
      </c>
      <c r="B17" s="264">
        <v>486822</v>
      </c>
      <c r="C17" s="265">
        <v>38045.535148839997</v>
      </c>
      <c r="D17" s="265">
        <v>271.92468395999998</v>
      </c>
      <c r="E17" s="265">
        <v>789.66230200000007</v>
      </c>
      <c r="F17" s="265">
        <v>1956.8744265</v>
      </c>
      <c r="G17" s="265">
        <v>1093.2346649999999</v>
      </c>
      <c r="H17" s="265">
        <v>42157.231226299999</v>
      </c>
      <c r="I17" s="265">
        <v>1294.22699864741</v>
      </c>
    </row>
    <row r="18" spans="1:9" x14ac:dyDescent="0.25">
      <c r="A18" s="263" t="s">
        <v>656</v>
      </c>
      <c r="B18" s="264">
        <v>882622</v>
      </c>
      <c r="C18" s="265">
        <v>114017.62494994</v>
      </c>
      <c r="D18" s="265">
        <v>889.77803586000005</v>
      </c>
      <c r="E18" s="265">
        <v>2829.9001029999999</v>
      </c>
      <c r="F18" s="265">
        <v>7991.7216739999994</v>
      </c>
      <c r="G18" s="265">
        <v>4858.4913035</v>
      </c>
      <c r="H18" s="265">
        <v>130587.5160663</v>
      </c>
      <c r="I18" s="265">
        <v>4009.0367432354101</v>
      </c>
    </row>
    <row r="19" spans="1:9" x14ac:dyDescent="0.25">
      <c r="A19" s="263" t="s">
        <v>657</v>
      </c>
      <c r="B19" s="264">
        <v>157474</v>
      </c>
      <c r="C19" s="265">
        <v>39182.88642191</v>
      </c>
      <c r="D19" s="265">
        <v>542.98872300000005</v>
      </c>
      <c r="E19" s="265">
        <v>1956.2656159999999</v>
      </c>
      <c r="F19" s="265">
        <v>7065.7619070000001</v>
      </c>
      <c r="G19" s="265">
        <v>4194.7426160000005</v>
      </c>
      <c r="H19" s="265">
        <v>52942.645283910009</v>
      </c>
      <c r="I19" s="265">
        <v>1625.3392102160374</v>
      </c>
    </row>
    <row r="20" spans="1:9" x14ac:dyDescent="0.25">
      <c r="A20" s="263" t="s">
        <v>658</v>
      </c>
      <c r="B20" s="264">
        <v>45625</v>
      </c>
      <c r="C20" s="265">
        <v>18147.072195180001</v>
      </c>
      <c r="D20" s="265">
        <v>434.98100599999998</v>
      </c>
      <c r="E20" s="265">
        <v>1521.0437870000001</v>
      </c>
      <c r="F20" s="265">
        <v>6576.0195889999995</v>
      </c>
      <c r="G20" s="265">
        <v>3922.4413970000001</v>
      </c>
      <c r="H20" s="265">
        <v>30601.557974180003</v>
      </c>
      <c r="I20" s="265">
        <v>939.4678298073261</v>
      </c>
    </row>
    <row r="21" spans="1:9" x14ac:dyDescent="0.25">
      <c r="A21" s="263" t="s">
        <v>659</v>
      </c>
      <c r="B21" s="264">
        <v>20685</v>
      </c>
      <c r="C21" s="265">
        <v>18371.064920379999</v>
      </c>
      <c r="D21" s="265">
        <v>1294.625368</v>
      </c>
      <c r="E21" s="265">
        <v>3573.1899210000001</v>
      </c>
      <c r="F21" s="265">
        <v>16112.454165499999</v>
      </c>
      <c r="G21" s="265">
        <v>18498.196690000001</v>
      </c>
      <c r="H21" s="265">
        <v>57849.53106488</v>
      </c>
      <c r="I21" s="265">
        <v>1775.9806036918162</v>
      </c>
    </row>
    <row r="22" spans="1:9" x14ac:dyDescent="0.25">
      <c r="A22" s="257"/>
      <c r="B22" s="258"/>
      <c r="C22" s="266"/>
      <c r="D22" s="266"/>
      <c r="E22" s="266"/>
      <c r="F22" s="266"/>
      <c r="G22" s="266"/>
      <c r="H22" s="266"/>
      <c r="I22" s="267"/>
    </row>
    <row r="23" spans="1:9" x14ac:dyDescent="0.25">
      <c r="A23" s="257" t="s">
        <v>73</v>
      </c>
      <c r="B23" s="258">
        <v>6553089</v>
      </c>
      <c r="C23" s="268">
        <v>333660.72591859003</v>
      </c>
      <c r="D23" s="268">
        <v>5180.2049434899991</v>
      </c>
      <c r="E23" s="268">
        <v>14421.02604862</v>
      </c>
      <c r="F23" s="268">
        <v>46192.026408700003</v>
      </c>
      <c r="G23" s="268">
        <v>35946.136336999996</v>
      </c>
      <c r="H23" s="268">
        <v>435400.11965639994</v>
      </c>
      <c r="I23" s="268">
        <v>13366.783673451479</v>
      </c>
    </row>
    <row r="26" spans="1:9" x14ac:dyDescent="0.25">
      <c r="B26" s="354" t="s">
        <v>660</v>
      </c>
      <c r="C26" s="355"/>
      <c r="D26" s="355"/>
      <c r="E26" s="355"/>
      <c r="F26" s="355"/>
      <c r="G26" s="355"/>
      <c r="H26" s="355"/>
    </row>
    <row r="27" spans="1:9" x14ac:dyDescent="0.25">
      <c r="B27" s="354" t="s">
        <v>661</v>
      </c>
      <c r="C27" s="354"/>
      <c r="D27" s="354"/>
      <c r="E27" s="354"/>
      <c r="F27" s="354"/>
      <c r="G27" s="354"/>
      <c r="H27" s="354"/>
    </row>
    <row r="29" spans="1:9" x14ac:dyDescent="0.25">
      <c r="B29" s="269" t="s">
        <v>662</v>
      </c>
      <c r="C29" s="270" t="s">
        <v>663</v>
      </c>
      <c r="D29" s="270" t="s">
        <v>664</v>
      </c>
      <c r="F29" s="269" t="s">
        <v>662</v>
      </c>
      <c r="G29" s="270" t="s">
        <v>663</v>
      </c>
      <c r="H29" s="270" t="s">
        <v>664</v>
      </c>
    </row>
    <row r="31" spans="1:9" x14ac:dyDescent="0.25">
      <c r="B31" s="271">
        <v>2000</v>
      </c>
      <c r="C31" s="272">
        <v>41726.04117164592</v>
      </c>
      <c r="D31" s="272">
        <v>22600</v>
      </c>
      <c r="F31" s="271">
        <v>2010</v>
      </c>
      <c r="G31" s="272">
        <v>51551.990085863385</v>
      </c>
      <c r="H31" s="272">
        <v>25341</v>
      </c>
    </row>
    <row r="32" spans="1:9" x14ac:dyDescent="0.25">
      <c r="B32" s="271">
        <v>2001</v>
      </c>
      <c r="C32" s="272">
        <v>40511.433314059403</v>
      </c>
      <c r="D32" s="272">
        <v>22659</v>
      </c>
      <c r="F32" s="271">
        <v>2011</v>
      </c>
      <c r="G32" s="272">
        <v>52810.356010259115</v>
      </c>
      <c r="H32" s="272">
        <v>26000</v>
      </c>
    </row>
    <row r="33" spans="2:8" x14ac:dyDescent="0.25">
      <c r="B33" s="271">
        <v>2002</v>
      </c>
      <c r="C33" s="272">
        <v>40510.464017631777</v>
      </c>
      <c r="D33" s="272">
        <v>22756</v>
      </c>
      <c r="F33" s="271">
        <v>2012</v>
      </c>
      <c r="G33" s="272">
        <v>55997.460240533066</v>
      </c>
      <c r="H33" s="272">
        <v>26736</v>
      </c>
    </row>
    <row r="34" spans="2:8" x14ac:dyDescent="0.25">
      <c r="B34" s="271">
        <v>2003</v>
      </c>
      <c r="C34" s="272">
        <v>42148.255353126289</v>
      </c>
      <c r="D34" s="272">
        <v>23188</v>
      </c>
      <c r="F34" s="271">
        <v>2013</v>
      </c>
      <c r="G34" s="272">
        <v>55697.284366889078</v>
      </c>
      <c r="H34" s="272">
        <v>27361</v>
      </c>
    </row>
    <row r="35" spans="2:8" x14ac:dyDescent="0.25">
      <c r="B35" s="271">
        <v>2004</v>
      </c>
      <c r="C35" s="272">
        <v>44313.120247864259</v>
      </c>
      <c r="D35" s="272">
        <v>24110</v>
      </c>
      <c r="F35" s="271">
        <v>2014</v>
      </c>
      <c r="G35" s="272">
        <v>57964.213062341812</v>
      </c>
      <c r="H35" s="272">
        <v>28242</v>
      </c>
    </row>
    <row r="36" spans="2:8" x14ac:dyDescent="0.25">
      <c r="B36" s="271">
        <v>2005</v>
      </c>
      <c r="C36" s="272">
        <v>46558.070028823124</v>
      </c>
      <c r="D36" s="272">
        <v>24685</v>
      </c>
      <c r="F36" s="271">
        <v>2015</v>
      </c>
      <c r="G36" s="272">
        <v>59773.467278454293</v>
      </c>
      <c r="H36" s="272">
        <v>28583</v>
      </c>
    </row>
    <row r="37" spans="2:8" x14ac:dyDescent="0.25">
      <c r="B37" s="271">
        <v>2006</v>
      </c>
      <c r="C37" s="272">
        <v>49334.270088219841</v>
      </c>
      <c r="D37" s="272">
        <v>25603</v>
      </c>
      <c r="F37" s="271">
        <v>2016</v>
      </c>
      <c r="G37" s="272">
        <v>59624.813020480011</v>
      </c>
      <c r="H37" s="272">
        <v>28772</v>
      </c>
    </row>
    <row r="38" spans="2:8" x14ac:dyDescent="0.25">
      <c r="B38" s="271">
        <v>2007</v>
      </c>
      <c r="C38" s="272">
        <v>52396.673980451706</v>
      </c>
      <c r="D38" s="272">
        <v>26140</v>
      </c>
      <c r="F38" s="271">
        <v>2017</v>
      </c>
      <c r="G38" s="272">
        <v>62214.204000636964</v>
      </c>
      <c r="H38" s="272">
        <v>30025</v>
      </c>
    </row>
    <row r="39" spans="2:8" x14ac:dyDescent="0.25">
      <c r="B39" s="271">
        <v>2008</v>
      </c>
      <c r="C39" s="272">
        <v>51815.565224789389</v>
      </c>
      <c r="D39" s="272">
        <v>26165</v>
      </c>
      <c r="F39" s="271">
        <v>2018</v>
      </c>
      <c r="G39" s="272">
        <v>64748.639970842771</v>
      </c>
      <c r="H39" s="272">
        <v>31243</v>
      </c>
    </row>
    <row r="40" spans="2:8" x14ac:dyDescent="0.25">
      <c r="B40" s="271">
        <v>2009</v>
      </c>
      <c r="C40" s="272">
        <v>49454.215492512507</v>
      </c>
      <c r="D40" s="272">
        <v>25301</v>
      </c>
      <c r="F40" s="271">
        <v>2019</v>
      </c>
      <c r="G40" s="272">
        <f>1000000*H23/B23</f>
        <v>66441.966476634145</v>
      </c>
      <c r="H40" s="272">
        <v>32150</v>
      </c>
    </row>
  </sheetData>
  <mergeCells count="5">
    <mergeCell ref="A1:I1"/>
    <mergeCell ref="A3:I3"/>
    <mergeCell ref="A5:I5"/>
    <mergeCell ref="B26:H26"/>
    <mergeCell ref="B27:H27"/>
  </mergeCells>
  <pageMargins left="0.45" right="0.45" top="0.5" bottom="0.5" header="0.3" footer="0.3"/>
  <pageSetup scale="7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2F0CD-851E-45E3-88FB-3BBF2CBB4AAB}">
  <sheetPr>
    <pageSetUpPr fitToPage="1"/>
  </sheetPr>
  <dimension ref="A1:N40"/>
  <sheetViews>
    <sheetView zoomScaleNormal="100" workbookViewId="0">
      <selection sqref="A1:N1"/>
    </sheetView>
  </sheetViews>
  <sheetFormatPr defaultColWidth="8.5" defaultRowHeight="15.75" x14ac:dyDescent="0.25"/>
  <cols>
    <col min="1" max="1" width="14.5" style="240" customWidth="1"/>
    <col min="2" max="2" width="11.5" style="240" customWidth="1"/>
    <col min="3" max="3" width="10.25" style="240" customWidth="1"/>
    <col min="4" max="4" width="8.375" style="240" bestFit="1" customWidth="1"/>
    <col min="5" max="5" width="3" style="240" customWidth="1"/>
    <col min="6" max="6" width="14.5" style="240" customWidth="1"/>
    <col min="7" max="7" width="11.5" style="240" customWidth="1"/>
    <col min="8" max="8" width="10.25" style="240" customWidth="1"/>
    <col min="9" max="9" width="8.375" style="240" customWidth="1"/>
    <col min="10" max="10" width="3" style="240" customWidth="1"/>
    <col min="11" max="11" width="14.5" style="240" customWidth="1"/>
    <col min="12" max="12" width="11.5" style="240" customWidth="1"/>
    <col min="13" max="13" width="10.25" style="240" customWidth="1"/>
    <col min="14" max="14" width="8.5" style="240" customWidth="1"/>
    <col min="15" max="16384" width="8.5" style="240"/>
  </cols>
  <sheetData>
    <row r="1" spans="1:14" s="238" customFormat="1" ht="26.25" x14ac:dyDescent="0.4">
      <c r="A1" s="347" t="s">
        <v>612</v>
      </c>
      <c r="B1" s="347"/>
      <c r="C1" s="347"/>
      <c r="D1" s="347"/>
      <c r="E1" s="347"/>
      <c r="F1" s="347"/>
      <c r="G1" s="347"/>
      <c r="H1" s="347"/>
      <c r="I1" s="347"/>
      <c r="J1" s="347"/>
      <c r="K1" s="347"/>
      <c r="L1" s="347"/>
      <c r="M1" s="347"/>
      <c r="N1" s="347"/>
    </row>
    <row r="2" spans="1:14" ht="4.5" customHeight="1" x14ac:dyDescent="0.25">
      <c r="A2" s="239"/>
      <c r="B2" s="239"/>
      <c r="C2" s="239"/>
      <c r="D2" s="239"/>
      <c r="E2" s="239"/>
      <c r="F2" s="239"/>
      <c r="G2" s="239"/>
      <c r="H2" s="239"/>
      <c r="I2" s="239"/>
      <c r="J2" s="239"/>
    </row>
    <row r="3" spans="1:14" ht="18.75" x14ac:dyDescent="0.3">
      <c r="A3" s="348" t="s">
        <v>698</v>
      </c>
      <c r="B3" s="348"/>
      <c r="C3" s="348"/>
      <c r="D3" s="348"/>
      <c r="E3" s="348"/>
      <c r="F3" s="348"/>
      <c r="G3" s="348"/>
      <c r="H3" s="348"/>
      <c r="I3" s="348"/>
      <c r="J3" s="348"/>
      <c r="K3" s="348"/>
      <c r="L3" s="348"/>
      <c r="M3" s="348"/>
      <c r="N3" s="348"/>
    </row>
    <row r="5" spans="1:14" x14ac:dyDescent="0.25">
      <c r="B5" s="251" t="s">
        <v>637</v>
      </c>
      <c r="C5" s="251" t="s">
        <v>638</v>
      </c>
      <c r="G5" s="251" t="s">
        <v>637</v>
      </c>
      <c r="H5" s="251" t="s">
        <v>638</v>
      </c>
      <c r="L5" s="251" t="s">
        <v>637</v>
      </c>
      <c r="M5" s="251" t="s">
        <v>638</v>
      </c>
    </row>
    <row r="6" spans="1:14" x14ac:dyDescent="0.25">
      <c r="A6" s="273" t="s">
        <v>379</v>
      </c>
      <c r="B6" s="274" t="s">
        <v>642</v>
      </c>
      <c r="C6" s="274" t="s">
        <v>647</v>
      </c>
      <c r="D6" s="274" t="s">
        <v>648</v>
      </c>
      <c r="F6" s="273" t="s">
        <v>379</v>
      </c>
      <c r="G6" s="274" t="s">
        <v>642</v>
      </c>
      <c r="H6" s="274" t="s">
        <v>647</v>
      </c>
      <c r="I6" s="274" t="s">
        <v>648</v>
      </c>
      <c r="K6" s="273" t="s">
        <v>379</v>
      </c>
      <c r="L6" s="274" t="s">
        <v>642</v>
      </c>
      <c r="M6" s="274" t="s">
        <v>647</v>
      </c>
      <c r="N6" s="274" t="s">
        <v>648</v>
      </c>
    </row>
    <row r="7" spans="1:14" x14ac:dyDescent="0.25">
      <c r="A7" s="240" t="s">
        <v>380</v>
      </c>
      <c r="B7" s="275">
        <v>49217</v>
      </c>
      <c r="C7" s="246">
        <v>2824.7950000000001</v>
      </c>
      <c r="D7" s="246">
        <v>86.721000000000004</v>
      </c>
      <c r="F7" s="240" t="s">
        <v>448</v>
      </c>
      <c r="G7" s="275">
        <v>15439</v>
      </c>
      <c r="H7" s="246">
        <v>781.89800000000002</v>
      </c>
      <c r="I7" s="246">
        <v>24.004000000000001</v>
      </c>
      <c r="K7" s="240" t="s">
        <v>446</v>
      </c>
      <c r="L7" s="275">
        <v>8759</v>
      </c>
      <c r="M7" s="246">
        <v>609.26199999999994</v>
      </c>
      <c r="N7" s="246">
        <v>18.704000000000001</v>
      </c>
    </row>
    <row r="8" spans="1:14" x14ac:dyDescent="0.25">
      <c r="A8" s="240" t="s">
        <v>383</v>
      </c>
      <c r="B8" s="275">
        <v>582487</v>
      </c>
      <c r="C8" s="246">
        <v>44913.748</v>
      </c>
      <c r="D8" s="246">
        <v>1378.8520000000001</v>
      </c>
      <c r="F8" s="240" t="s">
        <v>381</v>
      </c>
      <c r="G8" s="275">
        <v>120400</v>
      </c>
      <c r="H8" s="246">
        <v>6718.5290000000005</v>
      </c>
      <c r="I8" s="246">
        <v>206.25899999999999</v>
      </c>
      <c r="K8" s="240" t="s">
        <v>449</v>
      </c>
      <c r="L8" s="275">
        <v>146558</v>
      </c>
      <c r="M8" s="246">
        <v>10243.501</v>
      </c>
      <c r="N8" s="246">
        <v>314.47500000000002</v>
      </c>
    </row>
    <row r="9" spans="1:14" x14ac:dyDescent="0.25">
      <c r="A9" s="240" t="s">
        <v>386</v>
      </c>
      <c r="B9" s="275">
        <v>29442</v>
      </c>
      <c r="C9" s="246">
        <v>1483.8130000000001</v>
      </c>
      <c r="D9" s="246">
        <v>45.552999999999997</v>
      </c>
      <c r="F9" s="240" t="s">
        <v>384</v>
      </c>
      <c r="G9" s="275">
        <v>56312</v>
      </c>
      <c r="H9" s="246">
        <v>2680.279</v>
      </c>
      <c r="I9" s="246">
        <v>82.284999999999997</v>
      </c>
      <c r="K9" s="240" t="s">
        <v>382</v>
      </c>
      <c r="L9" s="275">
        <v>41070</v>
      </c>
      <c r="M9" s="246">
        <v>1863.3510000000001</v>
      </c>
      <c r="N9" s="246">
        <v>57.204999999999998</v>
      </c>
    </row>
    <row r="10" spans="1:14" x14ac:dyDescent="0.25">
      <c r="A10" s="240" t="s">
        <v>389</v>
      </c>
      <c r="B10" s="275">
        <v>79696</v>
      </c>
      <c r="C10" s="246">
        <v>4496.0280000000002</v>
      </c>
      <c r="D10" s="246">
        <v>138.02799999999999</v>
      </c>
      <c r="F10" s="240" t="s">
        <v>387</v>
      </c>
      <c r="G10" s="275">
        <v>1915</v>
      </c>
      <c r="H10" s="246">
        <v>72.022999999999996</v>
      </c>
      <c r="I10" s="246">
        <v>2.2109999999999999</v>
      </c>
      <c r="K10" s="240" t="s">
        <v>385</v>
      </c>
      <c r="L10" s="275">
        <v>21656</v>
      </c>
      <c r="M10" s="246">
        <v>1107.731</v>
      </c>
      <c r="N10" s="246">
        <v>34.006999999999998</v>
      </c>
    </row>
    <row r="11" spans="1:14" x14ac:dyDescent="0.25">
      <c r="A11" s="240" t="s">
        <v>392</v>
      </c>
      <c r="B11" s="275">
        <v>22067</v>
      </c>
      <c r="C11" s="246">
        <v>1051.4169999999999</v>
      </c>
      <c r="D11" s="246">
        <v>32.279000000000003</v>
      </c>
      <c r="F11" s="240" t="s">
        <v>390</v>
      </c>
      <c r="G11" s="275">
        <v>72433</v>
      </c>
      <c r="H11" s="246">
        <v>3882.5549999999998</v>
      </c>
      <c r="I11" s="246">
        <v>119.194</v>
      </c>
      <c r="K11" s="240" t="s">
        <v>388</v>
      </c>
      <c r="L11" s="275">
        <v>625985</v>
      </c>
      <c r="M11" s="246">
        <v>35558.938000000002</v>
      </c>
      <c r="N11" s="246">
        <v>1091.6590000000001</v>
      </c>
    </row>
    <row r="12" spans="1:14" x14ac:dyDescent="0.25">
      <c r="A12" s="240" t="s">
        <v>395</v>
      </c>
      <c r="B12" s="275">
        <v>196929</v>
      </c>
      <c r="C12" s="246">
        <v>11844.038</v>
      </c>
      <c r="D12" s="246">
        <v>363.61200000000002</v>
      </c>
      <c r="F12" s="240" t="s">
        <v>393</v>
      </c>
      <c r="G12" s="275">
        <v>6648</v>
      </c>
      <c r="H12" s="246">
        <v>324.20699999999999</v>
      </c>
      <c r="I12" s="246">
        <v>9.9529999999999994</v>
      </c>
      <c r="K12" s="240" t="s">
        <v>391</v>
      </c>
      <c r="L12" s="275">
        <v>24479</v>
      </c>
      <c r="M12" s="246">
        <v>1367.519</v>
      </c>
      <c r="N12" s="246">
        <v>41.982999999999997</v>
      </c>
    </row>
    <row r="13" spans="1:14" x14ac:dyDescent="0.25">
      <c r="A13" s="240" t="s">
        <v>398</v>
      </c>
      <c r="B13" s="275">
        <v>55108</v>
      </c>
      <c r="C13" s="246">
        <v>2885.692</v>
      </c>
      <c r="D13" s="246">
        <v>88.590999999999994</v>
      </c>
      <c r="F13" s="240" t="s">
        <v>396</v>
      </c>
      <c r="G13" s="275">
        <v>13981</v>
      </c>
      <c r="H13" s="246">
        <v>913.66800000000001</v>
      </c>
      <c r="I13" s="246">
        <v>28.05</v>
      </c>
      <c r="K13" s="240" t="s">
        <v>394</v>
      </c>
      <c r="L13" s="275">
        <v>6983</v>
      </c>
      <c r="M13" s="246">
        <v>333.108</v>
      </c>
      <c r="N13" s="246">
        <v>10.226000000000001</v>
      </c>
    </row>
    <row r="14" spans="1:14" x14ac:dyDescent="0.25">
      <c r="A14" s="240" t="s">
        <v>401</v>
      </c>
      <c r="B14" s="275">
        <v>27233</v>
      </c>
      <c r="C14" s="246">
        <v>1455.905</v>
      </c>
      <c r="D14" s="246">
        <v>44.695999999999998</v>
      </c>
      <c r="F14" s="240" t="s">
        <v>399</v>
      </c>
      <c r="G14" s="275">
        <v>18120</v>
      </c>
      <c r="H14" s="246">
        <v>853.70399999999995</v>
      </c>
      <c r="I14" s="246">
        <v>26.209</v>
      </c>
      <c r="K14" s="240" t="s">
        <v>397</v>
      </c>
      <c r="L14" s="275">
        <v>63822</v>
      </c>
      <c r="M14" s="246">
        <v>3187.8119999999999</v>
      </c>
      <c r="N14" s="246">
        <v>97.866</v>
      </c>
    </row>
    <row r="15" spans="1:14" x14ac:dyDescent="0.25">
      <c r="A15" s="240" t="s">
        <v>404</v>
      </c>
      <c r="B15" s="275">
        <v>314099</v>
      </c>
      <c r="C15" s="246">
        <v>30666.5</v>
      </c>
      <c r="D15" s="246">
        <v>941.46199999999999</v>
      </c>
      <c r="F15" s="240" t="s">
        <v>402</v>
      </c>
      <c r="G15" s="275">
        <v>34000</v>
      </c>
      <c r="H15" s="246">
        <v>1702.981</v>
      </c>
      <c r="I15" s="246">
        <v>52.281999999999996</v>
      </c>
      <c r="K15" s="240" t="s">
        <v>400</v>
      </c>
      <c r="L15" s="275">
        <v>17414</v>
      </c>
      <c r="M15" s="246">
        <v>861.54100000000005</v>
      </c>
      <c r="N15" s="246">
        <v>26.449000000000002</v>
      </c>
    </row>
    <row r="16" spans="1:14" x14ac:dyDescent="0.25">
      <c r="A16" s="240" t="s">
        <v>407</v>
      </c>
      <c r="B16" s="275">
        <v>92184</v>
      </c>
      <c r="C16" s="246">
        <v>7237.777</v>
      </c>
      <c r="D16" s="246">
        <v>222.2</v>
      </c>
      <c r="F16" s="240" t="s">
        <v>405</v>
      </c>
      <c r="G16" s="275">
        <v>20161</v>
      </c>
      <c r="H16" s="246">
        <v>919.79700000000003</v>
      </c>
      <c r="I16" s="246">
        <v>28.238</v>
      </c>
      <c r="K16" s="240" t="s">
        <v>403</v>
      </c>
      <c r="L16" s="275">
        <v>32540</v>
      </c>
      <c r="M16" s="246">
        <v>1547.0029999999999</v>
      </c>
      <c r="N16" s="246">
        <v>47.493000000000002</v>
      </c>
    </row>
    <row r="17" spans="1:14" x14ac:dyDescent="0.25">
      <c r="A17" s="240" t="s">
        <v>410</v>
      </c>
      <c r="B17" s="275">
        <v>58889</v>
      </c>
      <c r="C17" s="246">
        <v>2761.567</v>
      </c>
      <c r="D17" s="246">
        <v>84.78</v>
      </c>
      <c r="F17" s="240" t="s">
        <v>408</v>
      </c>
      <c r="G17" s="275">
        <v>10924</v>
      </c>
      <c r="H17" s="246">
        <v>525.44600000000003</v>
      </c>
      <c r="I17" s="246">
        <v>16.131</v>
      </c>
      <c r="K17" s="240" t="s">
        <v>406</v>
      </c>
      <c r="L17" s="275">
        <v>2698</v>
      </c>
      <c r="M17" s="246">
        <v>145.14400000000001</v>
      </c>
      <c r="N17" s="246">
        <v>4.4560000000000004</v>
      </c>
    </row>
    <row r="18" spans="1:14" x14ac:dyDescent="0.25">
      <c r="A18" s="240" t="s">
        <v>413</v>
      </c>
      <c r="B18" s="275">
        <v>2070</v>
      </c>
      <c r="C18" s="246">
        <v>81.256</v>
      </c>
      <c r="D18" s="246">
        <v>2.4950000000000001</v>
      </c>
      <c r="F18" s="240" t="s">
        <v>411</v>
      </c>
      <c r="G18" s="275">
        <v>96897</v>
      </c>
      <c r="H18" s="246">
        <v>5373.8040000000001</v>
      </c>
      <c r="I18" s="246">
        <v>164.976</v>
      </c>
      <c r="K18" s="240" t="s">
        <v>409</v>
      </c>
      <c r="L18" s="275">
        <v>18411</v>
      </c>
      <c r="M18" s="246">
        <v>1154.7270000000001</v>
      </c>
      <c r="N18" s="246">
        <v>35.450000000000003</v>
      </c>
    </row>
    <row r="19" spans="1:14" x14ac:dyDescent="0.25">
      <c r="A19" s="240" t="s">
        <v>416</v>
      </c>
      <c r="B19" s="275">
        <v>28924</v>
      </c>
      <c r="C19" s="246">
        <v>1444.248</v>
      </c>
      <c r="D19" s="246">
        <v>44.338000000000001</v>
      </c>
      <c r="F19" s="240" t="s">
        <v>414</v>
      </c>
      <c r="G19" s="275">
        <v>261496</v>
      </c>
      <c r="H19" s="246">
        <v>17268.722000000002</v>
      </c>
      <c r="I19" s="246">
        <v>530.15</v>
      </c>
      <c r="K19" s="240" t="s">
        <v>412</v>
      </c>
      <c r="L19" s="275">
        <v>17526</v>
      </c>
      <c r="M19" s="246">
        <v>870.75099999999998</v>
      </c>
      <c r="N19" s="246">
        <v>26.731999999999999</v>
      </c>
    </row>
    <row r="20" spans="1:14" x14ac:dyDescent="0.25">
      <c r="A20" s="240" t="s">
        <v>419</v>
      </c>
      <c r="B20" s="275">
        <v>57799</v>
      </c>
      <c r="C20" s="246">
        <v>3901.3139999999999</v>
      </c>
      <c r="D20" s="246">
        <v>119.77</v>
      </c>
      <c r="F20" s="240" t="s">
        <v>417</v>
      </c>
      <c r="G20" s="275">
        <v>38741</v>
      </c>
      <c r="H20" s="246">
        <v>1966.4069999999999</v>
      </c>
      <c r="I20" s="246">
        <v>60.369</v>
      </c>
      <c r="K20" s="240" t="s">
        <v>415</v>
      </c>
      <c r="L20" s="275">
        <v>16562</v>
      </c>
      <c r="M20" s="246">
        <v>1031.288</v>
      </c>
      <c r="N20" s="246">
        <v>31.661000000000001</v>
      </c>
    </row>
    <row r="21" spans="1:14" x14ac:dyDescent="0.25">
      <c r="A21" s="240" t="s">
        <v>422</v>
      </c>
      <c r="B21" s="275">
        <v>243722</v>
      </c>
      <c r="C21" s="246">
        <v>29390.473999999998</v>
      </c>
      <c r="D21" s="246">
        <v>902.28800000000001</v>
      </c>
      <c r="F21" s="240" t="s">
        <v>420</v>
      </c>
      <c r="G21" s="275">
        <v>67618</v>
      </c>
      <c r="H21" s="246">
        <v>3776.221</v>
      </c>
      <c r="I21" s="246">
        <v>115.93</v>
      </c>
      <c r="K21" s="240" t="s">
        <v>418</v>
      </c>
      <c r="L21" s="275">
        <v>22364</v>
      </c>
      <c r="M21" s="246">
        <v>1000.397</v>
      </c>
      <c r="N21" s="246">
        <v>30.712</v>
      </c>
    </row>
    <row r="22" spans="1:14" x14ac:dyDescent="0.25">
      <c r="A22" s="240" t="s">
        <v>425</v>
      </c>
      <c r="B22" s="275">
        <v>16183</v>
      </c>
      <c r="C22" s="246">
        <v>746.34699999999998</v>
      </c>
      <c r="D22" s="246">
        <v>22.913</v>
      </c>
      <c r="F22" s="240" t="s">
        <v>423</v>
      </c>
      <c r="G22" s="275">
        <v>178242</v>
      </c>
      <c r="H22" s="246">
        <v>11453.766</v>
      </c>
      <c r="I22" s="246">
        <v>351.63099999999997</v>
      </c>
      <c r="K22" s="240" t="s">
        <v>421</v>
      </c>
      <c r="L22" s="275">
        <v>17291</v>
      </c>
      <c r="M22" s="246">
        <v>845.56500000000005</v>
      </c>
      <c r="N22" s="246">
        <v>25.959</v>
      </c>
    </row>
    <row r="23" spans="1:14" x14ac:dyDescent="0.25">
      <c r="A23" s="240" t="s">
        <v>428</v>
      </c>
      <c r="B23" s="275">
        <v>34416</v>
      </c>
      <c r="C23" s="246">
        <v>1617.3920000000001</v>
      </c>
      <c r="D23" s="246">
        <v>49.654000000000003</v>
      </c>
      <c r="F23" s="240" t="s">
        <v>426</v>
      </c>
      <c r="G23" s="275">
        <v>149737</v>
      </c>
      <c r="H23" s="246">
        <v>7614.4579999999996</v>
      </c>
      <c r="I23" s="246">
        <v>233.76400000000001</v>
      </c>
      <c r="K23" s="240" t="s">
        <v>424</v>
      </c>
      <c r="L23" s="275">
        <v>101780</v>
      </c>
      <c r="M23" s="246">
        <v>7544.9639999999999</v>
      </c>
      <c r="N23" s="246">
        <v>231.63</v>
      </c>
    </row>
    <row r="24" spans="1:14" x14ac:dyDescent="0.25">
      <c r="A24" s="240" t="s">
        <v>431</v>
      </c>
      <c r="B24" s="275">
        <v>15815</v>
      </c>
      <c r="C24" s="246">
        <v>784.40899999999999</v>
      </c>
      <c r="D24" s="246">
        <v>24.081</v>
      </c>
      <c r="F24" s="240" t="s">
        <v>429</v>
      </c>
      <c r="G24" s="275">
        <v>51794</v>
      </c>
      <c r="H24" s="246">
        <v>2688.348</v>
      </c>
      <c r="I24" s="246">
        <v>82.531999999999996</v>
      </c>
      <c r="K24" s="240" t="s">
        <v>427</v>
      </c>
      <c r="L24" s="275">
        <v>22589</v>
      </c>
      <c r="M24" s="246">
        <v>1136.4490000000001</v>
      </c>
      <c r="N24" s="246">
        <v>34.889000000000003</v>
      </c>
    </row>
    <row r="25" spans="1:14" x14ac:dyDescent="0.25">
      <c r="A25" s="240" t="s">
        <v>434</v>
      </c>
      <c r="B25" s="275">
        <v>28244</v>
      </c>
      <c r="C25" s="246">
        <v>1447.4459999999999</v>
      </c>
      <c r="D25" s="246">
        <v>44.436999999999998</v>
      </c>
      <c r="F25" s="240" t="s">
        <v>432</v>
      </c>
      <c r="G25" s="275">
        <v>17684</v>
      </c>
      <c r="H25" s="246">
        <v>814.34799999999996</v>
      </c>
      <c r="I25" s="246">
        <v>25</v>
      </c>
      <c r="K25" s="240" t="s">
        <v>430</v>
      </c>
      <c r="L25" s="275">
        <v>170226</v>
      </c>
      <c r="M25" s="246">
        <v>10489.341</v>
      </c>
      <c r="N25" s="246">
        <v>322.02300000000002</v>
      </c>
    </row>
    <row r="26" spans="1:14" x14ac:dyDescent="0.25">
      <c r="A26" s="240" t="s">
        <v>437</v>
      </c>
      <c r="B26" s="275">
        <v>35779</v>
      </c>
      <c r="C26" s="246">
        <v>1668.213</v>
      </c>
      <c r="D26" s="246">
        <v>51.213999999999999</v>
      </c>
      <c r="F26" s="240" t="s">
        <v>435</v>
      </c>
      <c r="G26" s="275">
        <v>48598</v>
      </c>
      <c r="H26" s="246">
        <v>2358.5970000000002</v>
      </c>
      <c r="I26" s="246">
        <v>72.409000000000006</v>
      </c>
      <c r="K26" s="240" t="s">
        <v>433</v>
      </c>
      <c r="L26" s="275">
        <v>12303</v>
      </c>
      <c r="M26" s="246">
        <v>701.55700000000002</v>
      </c>
      <c r="N26" s="246">
        <v>21.538</v>
      </c>
    </row>
    <row r="27" spans="1:14" x14ac:dyDescent="0.25">
      <c r="A27" s="240" t="s">
        <v>439</v>
      </c>
      <c r="B27" s="275">
        <v>121748</v>
      </c>
      <c r="C27" s="246">
        <v>8386.5169999999998</v>
      </c>
      <c r="D27" s="246">
        <v>257.46600000000001</v>
      </c>
      <c r="F27" s="240" t="s">
        <v>438</v>
      </c>
      <c r="G27" s="275">
        <v>20852</v>
      </c>
      <c r="H27" s="246">
        <v>953.92200000000003</v>
      </c>
      <c r="I27" s="246">
        <v>29.285</v>
      </c>
      <c r="K27" s="240" t="s">
        <v>436</v>
      </c>
      <c r="L27" s="275">
        <v>214364</v>
      </c>
      <c r="M27" s="246">
        <v>13466.789000000001</v>
      </c>
      <c r="N27" s="246">
        <v>413.43</v>
      </c>
    </row>
    <row r="28" spans="1:14" x14ac:dyDescent="0.25">
      <c r="A28" s="240" t="s">
        <v>442</v>
      </c>
      <c r="B28" s="275">
        <v>134878</v>
      </c>
      <c r="C28" s="246">
        <v>8006.5159999999996</v>
      </c>
      <c r="D28" s="246">
        <v>245.8</v>
      </c>
      <c r="F28" s="240" t="s">
        <v>440</v>
      </c>
      <c r="G28" s="275">
        <v>73022</v>
      </c>
      <c r="H28" s="246">
        <v>3906.3389999999999</v>
      </c>
      <c r="I28" s="246">
        <v>119.925</v>
      </c>
      <c r="K28" s="240" t="s">
        <v>665</v>
      </c>
      <c r="L28" s="275">
        <v>413456</v>
      </c>
      <c r="M28" s="246">
        <v>22948.899000000001</v>
      </c>
      <c r="N28" s="246">
        <v>704.53099999999995</v>
      </c>
    </row>
    <row r="29" spans="1:14" x14ac:dyDescent="0.25">
      <c r="A29" s="240" t="s">
        <v>445</v>
      </c>
      <c r="B29" s="275">
        <v>256799</v>
      </c>
      <c r="C29" s="246">
        <v>23731.098999999998</v>
      </c>
      <c r="D29" s="246">
        <v>728.54499999999996</v>
      </c>
      <c r="F29" s="240" t="s">
        <v>443</v>
      </c>
      <c r="G29" s="275">
        <v>404484</v>
      </c>
      <c r="H29" s="246">
        <v>47007.951000000001</v>
      </c>
      <c r="I29" s="246">
        <v>1443.144</v>
      </c>
      <c r="K29" s="247" t="s">
        <v>476</v>
      </c>
      <c r="L29" s="276">
        <v>6282062</v>
      </c>
      <c r="M29" s="277">
        <v>435400.12</v>
      </c>
      <c r="N29" s="277">
        <v>13366.784</v>
      </c>
    </row>
    <row r="30" spans="1:14" x14ac:dyDescent="0.25">
      <c r="A30" s="247"/>
      <c r="B30" s="247"/>
      <c r="C30" s="247"/>
      <c r="D30" s="247"/>
      <c r="E30" s="247"/>
      <c r="F30" s="247"/>
      <c r="G30" s="247"/>
      <c r="H30" s="247"/>
      <c r="I30" s="247"/>
      <c r="J30" s="247"/>
      <c r="K30" s="247"/>
      <c r="L30" s="247"/>
      <c r="M30" s="247"/>
      <c r="N30" s="247"/>
    </row>
    <row r="31" spans="1:14" x14ac:dyDescent="0.25">
      <c r="J31" s="99"/>
      <c r="K31" s="99"/>
      <c r="L31" s="99"/>
      <c r="M31" s="99"/>
      <c r="N31" s="99"/>
    </row>
    <row r="32" spans="1:14" ht="15.75" customHeight="1" x14ac:dyDescent="0.25">
      <c r="A32" s="356" t="s">
        <v>157</v>
      </c>
      <c r="B32" s="356"/>
      <c r="C32" s="356"/>
      <c r="D32" s="356"/>
      <c r="E32" s="356"/>
      <c r="F32" s="356"/>
      <c r="G32" s="356"/>
      <c r="H32" s="356"/>
      <c r="I32" s="278"/>
      <c r="J32" s="99"/>
      <c r="K32" s="99"/>
      <c r="L32" s="99"/>
      <c r="M32" s="99"/>
      <c r="N32" s="99"/>
    </row>
    <row r="33" spans="1:9" x14ac:dyDescent="0.25">
      <c r="A33" s="278"/>
      <c r="B33" s="278"/>
      <c r="C33" s="278"/>
      <c r="D33" s="278"/>
      <c r="E33" s="279"/>
      <c r="F33" s="278"/>
      <c r="G33" s="278"/>
      <c r="H33" s="278"/>
      <c r="I33" s="278"/>
    </row>
    <row r="34" spans="1:9" x14ac:dyDescent="0.25">
      <c r="A34" s="357" t="s">
        <v>666</v>
      </c>
      <c r="B34" s="357"/>
      <c r="C34" s="357"/>
      <c r="D34" s="357"/>
      <c r="E34" s="357"/>
      <c r="F34" s="357"/>
      <c r="G34" s="357"/>
      <c r="H34" s="357"/>
      <c r="I34" s="280"/>
    </row>
    <row r="35" spans="1:9" x14ac:dyDescent="0.25">
      <c r="A35" s="302"/>
      <c r="B35" s="302"/>
      <c r="C35" s="302"/>
      <c r="D35" s="302"/>
      <c r="E35" s="302"/>
      <c r="F35" s="302"/>
      <c r="G35" s="302"/>
      <c r="H35" s="280"/>
      <c r="I35" s="280"/>
    </row>
    <row r="36" spans="1:9" x14ac:dyDescent="0.25">
      <c r="A36" s="358" t="s">
        <v>667</v>
      </c>
      <c r="B36" s="358"/>
      <c r="C36" s="358"/>
      <c r="D36" s="358"/>
      <c r="E36" s="358"/>
      <c r="F36" s="358"/>
      <c r="G36" s="358"/>
      <c r="H36" s="358"/>
      <c r="I36" s="281"/>
    </row>
    <row r="37" spans="1:9" x14ac:dyDescent="0.25">
      <c r="A37" s="303"/>
      <c r="B37" s="303"/>
      <c r="C37" s="303"/>
      <c r="D37" s="303"/>
      <c r="E37" s="303"/>
      <c r="F37" s="303"/>
      <c r="G37" s="303"/>
      <c r="H37" s="281"/>
      <c r="I37" s="281"/>
    </row>
    <row r="38" spans="1:9" x14ac:dyDescent="0.25">
      <c r="A38" s="280"/>
      <c r="B38" s="280"/>
      <c r="C38" s="280"/>
      <c r="D38" s="280"/>
      <c r="E38" s="280"/>
      <c r="F38" s="280"/>
      <c r="G38" s="280"/>
      <c r="H38" s="280"/>
      <c r="I38" s="280"/>
    </row>
    <row r="40" spans="1:9" x14ac:dyDescent="0.25">
      <c r="F40" s="247"/>
      <c r="G40" s="276"/>
      <c r="H40" s="276"/>
      <c r="I40" s="282"/>
    </row>
  </sheetData>
  <mergeCells count="5">
    <mergeCell ref="A1:N1"/>
    <mergeCell ref="A3:N3"/>
    <mergeCell ref="A32:H32"/>
    <mergeCell ref="A34:H34"/>
    <mergeCell ref="A36:H36"/>
  </mergeCells>
  <pageMargins left="0.45" right="0.45" top="0.5" bottom="0.5" header="0.3" footer="0.3"/>
  <pageSetup scale="7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B017-5563-456C-A56A-7FBA3BF694E6}">
  <sheetPr>
    <pageSetUpPr fitToPage="1"/>
  </sheetPr>
  <dimension ref="A1:M41"/>
  <sheetViews>
    <sheetView zoomScaleNormal="100" workbookViewId="0">
      <selection sqref="A1:K1"/>
    </sheetView>
  </sheetViews>
  <sheetFormatPr defaultColWidth="8.5" defaultRowHeight="15.75" x14ac:dyDescent="0.25"/>
  <cols>
    <col min="1" max="1" width="16" style="240" customWidth="1"/>
    <col min="2" max="2" width="11.25" style="240" customWidth="1"/>
    <col min="3" max="4" width="11.625" style="240" customWidth="1"/>
    <col min="5" max="5" width="13.375" style="240" customWidth="1"/>
    <col min="6" max="6" width="13.25" style="240" customWidth="1"/>
    <col min="7" max="7" width="7.25" style="240" customWidth="1"/>
    <col min="8" max="8" width="9.5" style="240" customWidth="1"/>
    <col min="9" max="9" width="10.5" style="240" customWidth="1"/>
    <col min="10" max="10" width="18.5" style="240" customWidth="1"/>
    <col min="11" max="11" width="17.125" style="240" customWidth="1"/>
    <col min="12" max="16384" width="8.5" style="240"/>
  </cols>
  <sheetData>
    <row r="1" spans="1:12" s="238" customFormat="1" ht="26.25" x14ac:dyDescent="0.4">
      <c r="A1" s="347" t="s">
        <v>612</v>
      </c>
      <c r="B1" s="347"/>
      <c r="C1" s="347"/>
      <c r="D1" s="347"/>
      <c r="E1" s="347"/>
      <c r="F1" s="347"/>
      <c r="G1" s="347"/>
      <c r="H1" s="347"/>
      <c r="I1" s="347"/>
      <c r="J1" s="347"/>
      <c r="K1" s="347"/>
    </row>
    <row r="2" spans="1:12" ht="4.5" customHeight="1" x14ac:dyDescent="0.25">
      <c r="A2" s="239"/>
      <c r="B2" s="239"/>
      <c r="C2" s="239"/>
      <c r="D2" s="239"/>
      <c r="E2" s="239"/>
      <c r="F2" s="239"/>
      <c r="G2" s="239"/>
    </row>
    <row r="3" spans="1:12" ht="18.75" customHeight="1" x14ac:dyDescent="0.3">
      <c r="A3" s="348" t="s">
        <v>668</v>
      </c>
      <c r="B3" s="348"/>
      <c r="C3" s="348"/>
      <c r="D3" s="348"/>
      <c r="E3" s="348"/>
      <c r="F3" s="348"/>
      <c r="G3" s="348"/>
      <c r="H3" s="348"/>
      <c r="I3" s="348"/>
      <c r="J3" s="348"/>
      <c r="K3" s="348"/>
    </row>
    <row r="4" spans="1:12" x14ac:dyDescent="0.25">
      <c r="J4" s="241"/>
      <c r="K4" s="241"/>
    </row>
    <row r="5" spans="1:12" x14ac:dyDescent="0.25">
      <c r="I5" s="283"/>
      <c r="J5" s="283"/>
      <c r="K5" s="283"/>
      <c r="L5" s="243"/>
    </row>
    <row r="6" spans="1:12" x14ac:dyDescent="0.25">
      <c r="H6" s="300" t="s">
        <v>263</v>
      </c>
      <c r="I6" s="242" t="s">
        <v>254</v>
      </c>
      <c r="J6" s="242" t="s">
        <v>669</v>
      </c>
      <c r="K6" s="242" t="s">
        <v>670</v>
      </c>
      <c r="L6" s="243"/>
    </row>
    <row r="7" spans="1:12" x14ac:dyDescent="0.25">
      <c r="H7" s="244">
        <v>2000</v>
      </c>
      <c r="I7" s="284">
        <v>1247856</v>
      </c>
      <c r="J7" s="245">
        <v>9864.06</v>
      </c>
      <c r="K7" s="245">
        <v>241.351</v>
      </c>
      <c r="L7" s="243"/>
    </row>
    <row r="8" spans="1:12" x14ac:dyDescent="0.25">
      <c r="H8" s="244">
        <v>2001</v>
      </c>
      <c r="I8" s="284">
        <v>1324901</v>
      </c>
      <c r="J8" s="245">
        <v>11078.753000000001</v>
      </c>
      <c r="K8" s="245">
        <v>272.81700000000001</v>
      </c>
      <c r="L8" s="243"/>
    </row>
    <row r="9" spans="1:12" x14ac:dyDescent="0.25">
      <c r="H9" s="244">
        <v>2002</v>
      </c>
      <c r="I9" s="284">
        <v>1374134</v>
      </c>
      <c r="J9" s="245">
        <v>11486.496999999999</v>
      </c>
      <c r="K9" s="245">
        <v>284.12099999999998</v>
      </c>
      <c r="L9" s="243"/>
    </row>
    <row r="10" spans="1:12" x14ac:dyDescent="0.25">
      <c r="H10" s="244">
        <v>2003</v>
      </c>
      <c r="I10" s="284">
        <v>1377185</v>
      </c>
      <c r="J10" s="245">
        <v>11488.772999999999</v>
      </c>
      <c r="K10" s="245">
        <v>284.35500000000002</v>
      </c>
      <c r="L10" s="243"/>
    </row>
    <row r="11" spans="1:12" x14ac:dyDescent="0.25">
      <c r="H11" s="244">
        <v>2004</v>
      </c>
      <c r="I11" s="284">
        <v>1354894</v>
      </c>
      <c r="J11" s="245">
        <v>11860.439</v>
      </c>
      <c r="K11" s="245">
        <v>322.31400000000002</v>
      </c>
      <c r="L11" s="243"/>
    </row>
    <row r="12" spans="1:12" x14ac:dyDescent="0.25">
      <c r="H12" s="244">
        <v>2005</v>
      </c>
      <c r="I12" s="284">
        <v>1334905</v>
      </c>
      <c r="J12" s="245">
        <v>11819.911</v>
      </c>
      <c r="K12" s="245">
        <v>320.28399999999999</v>
      </c>
      <c r="L12" s="243"/>
    </row>
    <row r="13" spans="1:12" x14ac:dyDescent="0.25">
      <c r="H13" s="244">
        <v>2006</v>
      </c>
      <c r="I13" s="284">
        <v>1286696</v>
      </c>
      <c r="J13" s="245">
        <v>11530.714</v>
      </c>
      <c r="K13" s="245">
        <v>312.09100000000001</v>
      </c>
      <c r="L13" s="243"/>
    </row>
    <row r="14" spans="1:12" x14ac:dyDescent="0.25">
      <c r="H14" s="244">
        <v>2007</v>
      </c>
      <c r="I14" s="284">
        <v>1298565</v>
      </c>
      <c r="J14" s="245">
        <v>11550.111000000001</v>
      </c>
      <c r="K14" s="245">
        <v>312.28899999999999</v>
      </c>
      <c r="L14" s="243"/>
    </row>
    <row r="15" spans="1:12" x14ac:dyDescent="0.25">
      <c r="H15" s="244">
        <v>2008</v>
      </c>
      <c r="I15" s="284">
        <v>1331530</v>
      </c>
      <c r="J15" s="245">
        <v>11534.468000000001</v>
      </c>
      <c r="K15" s="245">
        <v>311.61200000000002</v>
      </c>
      <c r="L15" s="243"/>
    </row>
    <row r="16" spans="1:12" x14ac:dyDescent="0.25">
      <c r="H16" s="244">
        <v>2009</v>
      </c>
      <c r="I16" s="284">
        <v>1399853</v>
      </c>
      <c r="J16" s="245">
        <v>11824.785</v>
      </c>
      <c r="K16" s="245">
        <v>319.77999999999997</v>
      </c>
      <c r="L16" s="243"/>
    </row>
    <row r="17" spans="1:13" x14ac:dyDescent="0.25">
      <c r="H17" s="244">
        <v>2010</v>
      </c>
      <c r="I17" s="284">
        <v>1410177</v>
      </c>
      <c r="J17" s="245">
        <v>11736.084999999999</v>
      </c>
      <c r="K17" s="245">
        <v>316.70499999999998</v>
      </c>
      <c r="L17" s="243"/>
    </row>
    <row r="18" spans="1:13" x14ac:dyDescent="0.25">
      <c r="H18" s="244">
        <v>2011</v>
      </c>
      <c r="I18" s="284">
        <v>1362972</v>
      </c>
      <c r="J18" s="245">
        <v>11323.341</v>
      </c>
      <c r="K18" s="245">
        <v>304.97699999999998</v>
      </c>
      <c r="L18" s="243"/>
    </row>
    <row r="19" spans="1:13" x14ac:dyDescent="0.25">
      <c r="H19" s="244">
        <v>2012</v>
      </c>
      <c r="I19" s="284">
        <v>1292424</v>
      </c>
      <c r="J19" s="245">
        <v>10977.112999999999</v>
      </c>
      <c r="K19" s="245">
        <v>293.71199999999999</v>
      </c>
      <c r="L19" s="243"/>
    </row>
    <row r="20" spans="1:13" x14ac:dyDescent="0.25">
      <c r="H20" s="244">
        <v>2013</v>
      </c>
      <c r="I20" s="284">
        <v>1261195</v>
      </c>
      <c r="J20" s="245">
        <v>10855.847</v>
      </c>
      <c r="K20" s="245">
        <v>290.04199999999997</v>
      </c>
      <c r="L20" s="243"/>
    </row>
    <row r="21" spans="1:13" x14ac:dyDescent="0.25">
      <c r="H21" s="244">
        <v>2014</v>
      </c>
      <c r="I21" s="284">
        <v>1232090</v>
      </c>
      <c r="J21" s="245">
        <v>10593.489</v>
      </c>
      <c r="K21" s="245">
        <v>282.44600000000003</v>
      </c>
    </row>
    <row r="22" spans="1:13" x14ac:dyDescent="0.25">
      <c r="H22" s="244">
        <v>2015</v>
      </c>
      <c r="I22" s="284">
        <v>1209045</v>
      </c>
      <c r="J22" s="245">
        <v>10268.879000000001</v>
      </c>
      <c r="K22" s="245">
        <v>273.303</v>
      </c>
    </row>
    <row r="23" spans="1:13" x14ac:dyDescent="0.25">
      <c r="H23" s="244">
        <v>2016</v>
      </c>
      <c r="I23" s="284">
        <v>1184543</v>
      </c>
      <c r="J23" s="245">
        <v>9949.0059999999994</v>
      </c>
      <c r="K23" s="245">
        <v>264.185</v>
      </c>
    </row>
    <row r="24" spans="1:13" x14ac:dyDescent="0.25">
      <c r="H24" s="244">
        <v>2017</v>
      </c>
      <c r="I24" s="284">
        <v>1144601</v>
      </c>
      <c r="J24" s="245">
        <v>9680.900004000001</v>
      </c>
      <c r="K24" s="245">
        <v>256.96695199999999</v>
      </c>
    </row>
    <row r="25" spans="1:13" x14ac:dyDescent="0.25">
      <c r="H25" s="244">
        <v>2018</v>
      </c>
      <c r="I25" s="284">
        <v>1115050</v>
      </c>
      <c r="J25" s="245">
        <v>9349.3247159999992</v>
      </c>
      <c r="K25" s="245">
        <v>247.79267899999999</v>
      </c>
    </row>
    <row r="26" spans="1:13" x14ac:dyDescent="0.25">
      <c r="H26" s="244">
        <v>2019</v>
      </c>
      <c r="I26" s="284">
        <v>1095242</v>
      </c>
      <c r="J26" s="245">
        <v>9047.8371992499997</v>
      </c>
      <c r="K26" s="245">
        <v>238.63077200000001</v>
      </c>
    </row>
    <row r="28" spans="1:13" x14ac:dyDescent="0.25">
      <c r="H28" s="247"/>
      <c r="I28" s="247"/>
      <c r="J28" s="247"/>
      <c r="M28" s="247"/>
    </row>
    <row r="29" spans="1:13" x14ac:dyDescent="0.25">
      <c r="A29" s="349" t="s">
        <v>671</v>
      </c>
      <c r="B29" s="349"/>
      <c r="C29" s="349"/>
      <c r="D29" s="349"/>
      <c r="E29" s="253"/>
      <c r="F29" s="285" t="s">
        <v>157</v>
      </c>
      <c r="G29" s="285"/>
      <c r="H29" s="252"/>
      <c r="I29" s="252"/>
      <c r="J29" s="252"/>
      <c r="K29" s="252"/>
      <c r="L29" s="247"/>
    </row>
    <row r="30" spans="1:13" ht="15.75" customHeight="1" x14ac:dyDescent="0.25"/>
    <row r="31" spans="1:13" ht="15.75" customHeight="1" x14ac:dyDescent="0.25">
      <c r="A31" s="253"/>
      <c r="B31" s="251" t="s">
        <v>672</v>
      </c>
      <c r="C31" s="251" t="s">
        <v>673</v>
      </c>
      <c r="D31" s="251" t="s">
        <v>674</v>
      </c>
      <c r="E31" s="251"/>
      <c r="F31" s="346" t="s">
        <v>675</v>
      </c>
      <c r="G31" s="346"/>
      <c r="H31" s="346"/>
      <c r="I31" s="346"/>
      <c r="J31" s="346"/>
      <c r="K31" s="346"/>
    </row>
    <row r="32" spans="1:13" ht="15.75" customHeight="1" x14ac:dyDescent="0.25">
      <c r="A32" s="244">
        <v>2000</v>
      </c>
      <c r="B32" s="284">
        <v>6500</v>
      </c>
      <c r="C32" s="284">
        <v>7500</v>
      </c>
      <c r="D32" s="284">
        <v>250</v>
      </c>
      <c r="E32" s="284"/>
      <c r="F32" s="346"/>
      <c r="G32" s="346"/>
      <c r="H32" s="346"/>
      <c r="I32" s="346"/>
      <c r="J32" s="346"/>
      <c r="K32" s="346"/>
    </row>
    <row r="33" spans="1:11" x14ac:dyDescent="0.25">
      <c r="A33" s="244">
        <v>2001</v>
      </c>
      <c r="B33" s="284">
        <v>6500</v>
      </c>
      <c r="C33" s="284">
        <v>8500</v>
      </c>
      <c r="D33" s="284">
        <v>250</v>
      </c>
      <c r="E33" s="284"/>
      <c r="F33" s="346"/>
      <c r="G33" s="346"/>
      <c r="H33" s="346"/>
      <c r="I33" s="346"/>
      <c r="J33" s="346"/>
      <c r="K33" s="346"/>
    </row>
    <row r="34" spans="1:11" x14ac:dyDescent="0.25">
      <c r="A34" s="244" t="s">
        <v>171</v>
      </c>
      <c r="B34" s="284">
        <v>6500</v>
      </c>
      <c r="C34" s="284">
        <v>9000</v>
      </c>
      <c r="D34" s="284">
        <v>250</v>
      </c>
      <c r="E34" s="284"/>
      <c r="F34" s="346"/>
      <c r="G34" s="346"/>
      <c r="H34" s="346"/>
      <c r="I34" s="346"/>
      <c r="J34" s="346"/>
      <c r="K34" s="346"/>
    </row>
    <row r="35" spans="1:11" x14ac:dyDescent="0.25">
      <c r="A35" s="244" t="s">
        <v>633</v>
      </c>
      <c r="B35" s="284">
        <v>6500</v>
      </c>
      <c r="C35" s="284">
        <v>9500</v>
      </c>
      <c r="D35" s="284">
        <v>250</v>
      </c>
      <c r="E35" s="284"/>
      <c r="F35" s="346"/>
      <c r="G35" s="346"/>
      <c r="H35" s="346"/>
      <c r="I35" s="346"/>
      <c r="J35" s="346"/>
      <c r="K35" s="346"/>
    </row>
    <row r="36" spans="1:11" x14ac:dyDescent="0.25">
      <c r="A36" s="244"/>
      <c r="B36" s="284"/>
      <c r="C36" s="284"/>
      <c r="D36" s="284"/>
      <c r="E36" s="284"/>
      <c r="F36" s="346"/>
      <c r="G36" s="346"/>
      <c r="H36" s="346"/>
      <c r="I36" s="346"/>
      <c r="J36" s="346"/>
      <c r="K36" s="346"/>
    </row>
    <row r="37" spans="1:11" x14ac:dyDescent="0.25">
      <c r="A37" s="244"/>
      <c r="B37" s="284"/>
      <c r="C37" s="284"/>
      <c r="D37" s="284"/>
      <c r="E37" s="284"/>
      <c r="F37" s="346"/>
      <c r="G37" s="346"/>
      <c r="H37" s="346"/>
      <c r="I37" s="346"/>
      <c r="J37" s="346"/>
      <c r="K37" s="346"/>
    </row>
    <row r="38" spans="1:11" x14ac:dyDescent="0.25">
      <c r="A38" s="244"/>
      <c r="B38" s="284"/>
      <c r="C38" s="284"/>
      <c r="D38" s="284"/>
      <c r="E38" s="284"/>
      <c r="F38" s="99"/>
      <c r="G38" s="99"/>
      <c r="H38" s="99"/>
      <c r="I38" s="99"/>
      <c r="J38" s="99"/>
      <c r="K38" s="99"/>
    </row>
    <row r="39" spans="1:11" x14ac:dyDescent="0.25">
      <c r="F39" s="99"/>
      <c r="G39" s="99"/>
      <c r="H39" s="99"/>
      <c r="I39" s="99"/>
      <c r="J39" s="99"/>
    </row>
    <row r="40" spans="1:11" x14ac:dyDescent="0.25">
      <c r="H40" s="99"/>
      <c r="I40" s="99"/>
      <c r="J40" s="99"/>
      <c r="K40" s="99"/>
    </row>
    <row r="41" spans="1:11" x14ac:dyDescent="0.25">
      <c r="H41" s="99"/>
      <c r="I41" s="99"/>
      <c r="J41" s="99"/>
      <c r="K41" s="99"/>
    </row>
  </sheetData>
  <mergeCells count="4">
    <mergeCell ref="A1:K1"/>
    <mergeCell ref="A3:K3"/>
    <mergeCell ref="A29:D29"/>
    <mergeCell ref="F31:K37"/>
  </mergeCells>
  <pageMargins left="0.45" right="0.45" top="0.5" bottom="0.5" header="0.3" footer="0.3"/>
  <pageSetup scale="7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3047-844B-4DC6-B9CE-D13260CBC739}">
  <sheetPr>
    <pageSetUpPr fitToPage="1"/>
  </sheetPr>
  <dimension ref="A1:P40"/>
  <sheetViews>
    <sheetView zoomScaleNormal="100" workbookViewId="0">
      <selection sqref="A1:J1"/>
    </sheetView>
  </sheetViews>
  <sheetFormatPr defaultRowHeight="15.75" x14ac:dyDescent="0.25"/>
  <cols>
    <col min="1" max="1" width="24.875" customWidth="1"/>
    <col min="2" max="2" width="13.75" customWidth="1"/>
    <col min="3" max="3" width="12.375" customWidth="1"/>
    <col min="4" max="4" width="7.5" customWidth="1"/>
    <col min="5" max="5" width="33.125" customWidth="1"/>
    <col min="6" max="6" width="7.5" customWidth="1"/>
    <col min="7" max="7" width="11.25" bestFit="1" customWidth="1"/>
    <col min="8" max="8" width="9.875" bestFit="1" customWidth="1"/>
    <col min="9" max="10" width="9.875" customWidth="1"/>
  </cols>
  <sheetData>
    <row r="1" spans="1:13" s="1" customFormat="1" ht="26.25" x14ac:dyDescent="0.4">
      <c r="A1" s="318" t="s">
        <v>478</v>
      </c>
      <c r="B1" s="318"/>
      <c r="C1" s="318"/>
      <c r="D1" s="318"/>
      <c r="E1" s="318"/>
      <c r="F1" s="318"/>
      <c r="G1" s="318"/>
      <c r="H1" s="318"/>
      <c r="I1" s="318"/>
      <c r="J1" s="318"/>
    </row>
    <row r="2" spans="1:13" ht="4.5" customHeight="1" x14ac:dyDescent="0.25">
      <c r="A2" s="2"/>
      <c r="B2" s="2"/>
      <c r="C2" s="2"/>
      <c r="D2" s="2"/>
      <c r="E2" s="2"/>
    </row>
    <row r="3" spans="1:13" ht="18.75" x14ac:dyDescent="0.3">
      <c r="A3" s="319" t="s">
        <v>165</v>
      </c>
      <c r="B3" s="319"/>
      <c r="C3" s="319"/>
      <c r="D3" s="319"/>
      <c r="E3" s="319"/>
      <c r="F3" s="319"/>
      <c r="G3" s="319"/>
      <c r="H3" s="319"/>
      <c r="I3" s="319"/>
      <c r="J3" s="319"/>
    </row>
    <row r="5" spans="1:13" x14ac:dyDescent="0.25">
      <c r="G5" s="93" t="s">
        <v>119</v>
      </c>
      <c r="H5" s="28" t="s">
        <v>166</v>
      </c>
      <c r="I5" s="28" t="s">
        <v>479</v>
      </c>
      <c r="J5" s="28" t="s">
        <v>480</v>
      </c>
    </row>
    <row r="6" spans="1:13" x14ac:dyDescent="0.25">
      <c r="G6" t="s">
        <v>122</v>
      </c>
      <c r="H6" s="74">
        <v>290.47247284000008</v>
      </c>
      <c r="I6" s="74">
        <v>50.873897960000001</v>
      </c>
      <c r="J6" s="74">
        <v>0</v>
      </c>
      <c r="L6" s="74"/>
    </row>
    <row r="7" spans="1:13" x14ac:dyDescent="0.25">
      <c r="G7" t="s">
        <v>123</v>
      </c>
      <c r="H7" s="74">
        <v>362.56104375999996</v>
      </c>
      <c r="I7" s="74">
        <v>20.399999999999999</v>
      </c>
      <c r="J7" s="74">
        <v>0</v>
      </c>
      <c r="L7" s="74"/>
    </row>
    <row r="8" spans="1:13" x14ac:dyDescent="0.25">
      <c r="G8" t="s">
        <v>124</v>
      </c>
      <c r="H8" s="74">
        <v>400.59</v>
      </c>
      <c r="I8" s="74">
        <v>68.455610030000003</v>
      </c>
      <c r="J8" s="74">
        <v>0</v>
      </c>
      <c r="L8" s="74"/>
    </row>
    <row r="9" spans="1:13" x14ac:dyDescent="0.25">
      <c r="G9" t="s">
        <v>125</v>
      </c>
      <c r="H9" s="74">
        <v>472.53899999999999</v>
      </c>
      <c r="I9" s="74">
        <v>81.928263750000013</v>
      </c>
      <c r="J9" s="74">
        <v>0</v>
      </c>
      <c r="L9" s="74"/>
    </row>
    <row r="10" spans="1:13" x14ac:dyDescent="0.25">
      <c r="G10" t="s">
        <v>126</v>
      </c>
      <c r="H10" s="74">
        <v>552.45031314999994</v>
      </c>
      <c r="I10" s="74">
        <v>96.879041010000009</v>
      </c>
      <c r="J10" s="74">
        <v>0</v>
      </c>
      <c r="L10" s="74"/>
    </row>
    <row r="11" spans="1:13" x14ac:dyDescent="0.25">
      <c r="G11" t="s">
        <v>127</v>
      </c>
      <c r="H11" s="74">
        <v>570.99383551000005</v>
      </c>
      <c r="I11" s="74">
        <v>12.41439913</v>
      </c>
      <c r="J11" s="74">
        <v>0</v>
      </c>
      <c r="L11" s="74"/>
    </row>
    <row r="12" spans="1:13" x14ac:dyDescent="0.25">
      <c r="G12" t="s">
        <v>128</v>
      </c>
      <c r="H12" s="74">
        <v>429.54025361000004</v>
      </c>
      <c r="I12" s="74">
        <v>77.200411039999992</v>
      </c>
      <c r="J12" s="74">
        <v>0</v>
      </c>
      <c r="L12" s="74"/>
    </row>
    <row r="13" spans="1:13" x14ac:dyDescent="0.25">
      <c r="G13" t="s">
        <v>129</v>
      </c>
      <c r="H13" s="74">
        <v>294.46446983999999</v>
      </c>
      <c r="I13" s="74">
        <v>54.028772620000012</v>
      </c>
      <c r="J13" s="74">
        <v>0</v>
      </c>
      <c r="L13" s="74"/>
    </row>
    <row r="14" spans="1:13" x14ac:dyDescent="0.25">
      <c r="G14" t="s">
        <v>130</v>
      </c>
      <c r="H14" s="74">
        <v>296.03317700000002</v>
      </c>
      <c r="I14" s="74">
        <v>50.392303309999996</v>
      </c>
      <c r="J14" s="74">
        <v>0</v>
      </c>
      <c r="L14" s="74"/>
    </row>
    <row r="15" spans="1:13" x14ac:dyDescent="0.25">
      <c r="G15" t="s">
        <v>131</v>
      </c>
      <c r="H15" s="74">
        <v>279.15089147000003</v>
      </c>
      <c r="I15" s="74">
        <v>50.167066290000001</v>
      </c>
      <c r="J15" s="74">
        <v>0</v>
      </c>
      <c r="M15" s="221"/>
    </row>
    <row r="16" spans="1:13" x14ac:dyDescent="0.25">
      <c r="G16" t="s">
        <v>132</v>
      </c>
      <c r="H16" s="74">
        <v>292.15239932999998</v>
      </c>
      <c r="I16" s="74">
        <v>51.202573089999994</v>
      </c>
      <c r="J16" s="74">
        <v>0</v>
      </c>
    </row>
    <row r="17" spans="1:16" x14ac:dyDescent="0.25">
      <c r="G17" t="s">
        <v>133</v>
      </c>
      <c r="H17" s="74">
        <v>338.74488817000002</v>
      </c>
      <c r="I17" s="74">
        <v>58.316542549999994</v>
      </c>
      <c r="J17" s="74">
        <v>0</v>
      </c>
    </row>
    <row r="18" spans="1:16" x14ac:dyDescent="0.25">
      <c r="G18" t="s">
        <v>134</v>
      </c>
      <c r="H18" s="74">
        <v>375.40818440000004</v>
      </c>
      <c r="I18" s="74">
        <v>64.806493000000003</v>
      </c>
      <c r="J18" s="74">
        <v>0</v>
      </c>
    </row>
    <row r="19" spans="1:16" x14ac:dyDescent="0.25">
      <c r="G19" t="s">
        <v>135</v>
      </c>
      <c r="H19" s="74">
        <v>413.77895976000002</v>
      </c>
      <c r="I19" s="74">
        <v>71.84121617000001</v>
      </c>
      <c r="J19" s="74">
        <v>0</v>
      </c>
    </row>
    <row r="20" spans="1:16" x14ac:dyDescent="0.25">
      <c r="G20" t="s">
        <v>136</v>
      </c>
      <c r="H20" s="74">
        <v>481.71995185000003</v>
      </c>
      <c r="I20" s="74">
        <v>82.716999999999999</v>
      </c>
      <c r="J20" s="74">
        <v>0</v>
      </c>
    </row>
    <row r="21" spans="1:16" x14ac:dyDescent="0.25">
      <c r="G21" t="s">
        <v>137</v>
      </c>
      <c r="H21" s="74">
        <v>478.00543053000007</v>
      </c>
      <c r="I21" s="74">
        <v>86.406000000000006</v>
      </c>
      <c r="J21" s="74">
        <v>12.667999999999999</v>
      </c>
    </row>
    <row r="22" spans="1:16" x14ac:dyDescent="0.25">
      <c r="G22" t="s">
        <v>138</v>
      </c>
      <c r="H22" s="74">
        <v>514.4407291</v>
      </c>
      <c r="I22" s="74">
        <v>95.100999999999999</v>
      </c>
      <c r="J22" s="74">
        <v>17.395</v>
      </c>
    </row>
    <row r="23" spans="1:16" x14ac:dyDescent="0.25">
      <c r="G23" t="s">
        <v>139</v>
      </c>
      <c r="H23" s="74">
        <v>533.98096799999996</v>
      </c>
      <c r="I23" s="74">
        <v>97.289000000000001</v>
      </c>
      <c r="J23" s="74">
        <v>25</v>
      </c>
    </row>
    <row r="24" spans="1:16" x14ac:dyDescent="0.25">
      <c r="G24" t="s">
        <v>140</v>
      </c>
      <c r="H24" s="74">
        <v>497.79232431000003</v>
      </c>
      <c r="I24" s="74">
        <v>99.03208798</v>
      </c>
      <c r="J24" s="74">
        <v>40</v>
      </c>
    </row>
    <row r="25" spans="1:16" x14ac:dyDescent="0.25">
      <c r="G25" t="s">
        <v>141</v>
      </c>
      <c r="H25" s="74">
        <v>640.23319997999999</v>
      </c>
      <c r="I25" s="74">
        <v>112.97221526</v>
      </c>
      <c r="J25" s="75">
        <v>36.161999999999999</v>
      </c>
    </row>
    <row r="28" spans="1:16" x14ac:dyDescent="0.25">
      <c r="A28" s="324" t="s">
        <v>167</v>
      </c>
      <c r="B28" s="324"/>
      <c r="C28" s="324"/>
      <c r="D28" s="324"/>
      <c r="E28" s="324"/>
      <c r="F28" s="324"/>
      <c r="G28" s="324"/>
      <c r="H28" s="324"/>
      <c r="I28" s="324"/>
      <c r="J28" s="324"/>
    </row>
    <row r="29" spans="1:16" x14ac:dyDescent="0.25">
      <c r="E29" s="40"/>
    </row>
    <row r="30" spans="1:16" x14ac:dyDescent="0.25">
      <c r="A30" s="359" t="s">
        <v>481</v>
      </c>
      <c r="B30" s="359"/>
      <c r="C30" s="359"/>
      <c r="D30" s="5"/>
      <c r="E30" s="359" t="s">
        <v>482</v>
      </c>
      <c r="F30" s="359"/>
      <c r="G30" s="359"/>
      <c r="H30" s="359"/>
      <c r="I30" s="359"/>
      <c r="J30" s="359"/>
      <c r="K30" s="5"/>
      <c r="L30" s="5"/>
      <c r="M30" s="5"/>
    </row>
    <row r="31" spans="1:16" ht="15.75" customHeight="1" x14ac:dyDescent="0.25">
      <c r="F31" s="29"/>
      <c r="G31" s="29"/>
      <c r="H31" s="29"/>
      <c r="I31" s="29"/>
      <c r="J31" s="29"/>
      <c r="K31" s="29"/>
      <c r="L31" s="29"/>
      <c r="M31" s="29"/>
      <c r="N31" s="29"/>
      <c r="O31" s="29"/>
      <c r="P31" s="29"/>
    </row>
    <row r="32" spans="1:16" x14ac:dyDescent="0.25">
      <c r="B32" s="4" t="s">
        <v>483</v>
      </c>
      <c r="E32" s="320" t="s">
        <v>484</v>
      </c>
      <c r="F32" s="320"/>
      <c r="G32" s="320"/>
      <c r="H32" s="320"/>
      <c r="I32" s="320"/>
      <c r="J32" s="320"/>
      <c r="K32" s="29"/>
      <c r="L32" s="29"/>
      <c r="M32" s="29"/>
      <c r="N32" s="29"/>
      <c r="O32" s="29"/>
      <c r="P32" s="29"/>
    </row>
    <row r="33" spans="1:10" x14ac:dyDescent="0.25">
      <c r="A33" t="s">
        <v>485</v>
      </c>
      <c r="B33" s="137">
        <v>0.15</v>
      </c>
      <c r="E33" s="320"/>
      <c r="F33" s="320"/>
      <c r="G33" s="320"/>
      <c r="H33" s="320"/>
      <c r="I33" s="320"/>
      <c r="J33" s="320"/>
    </row>
    <row r="34" spans="1:10" x14ac:dyDescent="0.25">
      <c r="A34" t="s">
        <v>486</v>
      </c>
      <c r="B34" s="137">
        <v>0.1</v>
      </c>
      <c r="E34" s="320"/>
      <c r="F34" s="320"/>
      <c r="G34" s="320"/>
      <c r="H34" s="320"/>
      <c r="I34" s="320"/>
      <c r="J34" s="320"/>
    </row>
    <row r="35" spans="1:10" x14ac:dyDescent="0.25">
      <c r="A35" t="s">
        <v>487</v>
      </c>
      <c r="B35" s="137">
        <v>7.4999999999999997E-2</v>
      </c>
      <c r="E35" s="29"/>
      <c r="F35" s="29"/>
      <c r="G35" s="29"/>
      <c r="H35" s="29"/>
      <c r="I35" s="29"/>
    </row>
    <row r="36" spans="1:10" x14ac:dyDescent="0.25">
      <c r="A36" t="s">
        <v>488</v>
      </c>
      <c r="B36" s="137">
        <v>0.15</v>
      </c>
      <c r="E36" s="29"/>
      <c r="F36" s="29"/>
      <c r="G36" s="29"/>
      <c r="H36" s="29"/>
      <c r="I36" s="29"/>
    </row>
    <row r="37" spans="1:10" x14ac:dyDescent="0.25">
      <c r="A37" t="s">
        <v>489</v>
      </c>
      <c r="B37" s="137">
        <v>2.1000000000000001E-2</v>
      </c>
    </row>
    <row r="38" spans="1:10" x14ac:dyDescent="0.25">
      <c r="A38" t="s">
        <v>490</v>
      </c>
      <c r="B38" s="137">
        <v>0.15</v>
      </c>
    </row>
    <row r="39" spans="1:10" x14ac:dyDescent="0.25">
      <c r="B39" s="137"/>
    </row>
    <row r="40" spans="1:10" ht="15.75" customHeight="1" x14ac:dyDescent="0.25"/>
  </sheetData>
  <mergeCells count="6">
    <mergeCell ref="E32:J34"/>
    <mergeCell ref="A1:J1"/>
    <mergeCell ref="A3:J3"/>
    <mergeCell ref="A28:J28"/>
    <mergeCell ref="A30:C30"/>
    <mergeCell ref="E30:J30"/>
  </mergeCells>
  <pageMargins left="0.45" right="0.45" top="0.5" bottom="0.5" header="0.3" footer="0.3"/>
  <pageSetup scale="7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F30BB-A65C-41D4-9C8C-82DF123848E8}">
  <sheetPr>
    <pageSetUpPr fitToPage="1"/>
  </sheetPr>
  <dimension ref="A1:N39"/>
  <sheetViews>
    <sheetView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bestFit="1" customWidth="1"/>
    <col min="10" max="10" width="2.875" customWidth="1"/>
    <col min="11" max="11" width="15" customWidth="1"/>
    <col min="12" max="13" width="10.5" customWidth="1"/>
    <col min="14" max="14" width="8.75" bestFit="1" customWidth="1"/>
  </cols>
  <sheetData>
    <row r="1" spans="1:14" s="1" customFormat="1" ht="26.25" x14ac:dyDescent="0.4">
      <c r="A1" s="318" t="s">
        <v>478</v>
      </c>
      <c r="B1" s="318"/>
      <c r="C1" s="318"/>
      <c r="D1" s="318"/>
      <c r="E1" s="318"/>
      <c r="F1" s="318"/>
      <c r="G1" s="318"/>
      <c r="H1" s="318"/>
      <c r="I1" s="318"/>
      <c r="J1" s="318"/>
      <c r="K1" s="318"/>
      <c r="L1" s="318"/>
      <c r="M1" s="318"/>
      <c r="N1" s="318"/>
    </row>
    <row r="2" spans="1:14" ht="4.5" customHeight="1" x14ac:dyDescent="0.25">
      <c r="A2" s="2"/>
      <c r="B2" s="2"/>
      <c r="C2" s="2"/>
      <c r="D2" s="2"/>
      <c r="E2" s="2"/>
      <c r="F2" s="2"/>
      <c r="G2" s="2"/>
      <c r="H2" s="2"/>
      <c r="I2" s="2"/>
      <c r="J2" s="2"/>
    </row>
    <row r="3" spans="1:14" ht="18.75" x14ac:dyDescent="0.3">
      <c r="A3" s="319" t="s">
        <v>628</v>
      </c>
      <c r="B3" s="319"/>
      <c r="C3" s="319"/>
      <c r="D3" s="319"/>
      <c r="E3" s="319"/>
      <c r="F3" s="319"/>
      <c r="G3" s="319"/>
      <c r="H3" s="319"/>
      <c r="I3" s="319"/>
      <c r="J3" s="319"/>
      <c r="K3" s="319"/>
      <c r="L3" s="319"/>
      <c r="M3" s="319"/>
      <c r="N3" s="319"/>
    </row>
    <row r="5" spans="1:14" x14ac:dyDescent="0.25">
      <c r="A5" s="304" t="s">
        <v>379</v>
      </c>
      <c r="B5" s="4" t="s">
        <v>140</v>
      </c>
      <c r="C5" s="4" t="s">
        <v>141</v>
      </c>
      <c r="D5" s="4" t="s">
        <v>297</v>
      </c>
      <c r="F5" s="304" t="s">
        <v>379</v>
      </c>
      <c r="G5" s="4" t="s">
        <v>140</v>
      </c>
      <c r="H5" s="4" t="s">
        <v>141</v>
      </c>
      <c r="I5" s="4" t="s">
        <v>297</v>
      </c>
      <c r="K5" s="304" t="s">
        <v>379</v>
      </c>
      <c r="L5" s="4" t="s">
        <v>140</v>
      </c>
      <c r="M5" s="4" t="s">
        <v>141</v>
      </c>
      <c r="N5" s="4" t="s">
        <v>297</v>
      </c>
    </row>
    <row r="6" spans="1:14" x14ac:dyDescent="0.25">
      <c r="A6" t="s">
        <v>380</v>
      </c>
      <c r="B6" s="82">
        <v>4349.7389999999996</v>
      </c>
      <c r="C6" s="82">
        <v>6568.0151999999998</v>
      </c>
      <c r="D6" s="165">
        <v>0.50997915047316644</v>
      </c>
      <c r="F6" t="s">
        <v>448</v>
      </c>
      <c r="G6" s="82">
        <v>695.81</v>
      </c>
      <c r="H6" s="82">
        <v>800.67938000000004</v>
      </c>
      <c r="I6" s="165">
        <v>0.15071554016182592</v>
      </c>
      <c r="K6" t="s">
        <v>446</v>
      </c>
      <c r="L6" s="82">
        <v>935.45600000000002</v>
      </c>
      <c r="M6" s="82">
        <v>785.28548999999998</v>
      </c>
      <c r="N6" s="165">
        <v>-0.16053187963944859</v>
      </c>
    </row>
    <row r="7" spans="1:14" x14ac:dyDescent="0.25">
      <c r="A7" t="s">
        <v>383</v>
      </c>
      <c r="B7" s="82">
        <v>57591.37</v>
      </c>
      <c r="C7" s="82">
        <v>68870.845180000004</v>
      </c>
      <c r="D7" s="165">
        <v>0.19585356590753095</v>
      </c>
      <c r="F7" t="s">
        <v>381</v>
      </c>
      <c r="G7" s="82">
        <v>6992.2479999999996</v>
      </c>
      <c r="H7" s="82">
        <v>8588.8983800000005</v>
      </c>
      <c r="I7" s="165">
        <v>0.22834578807845504</v>
      </c>
      <c r="K7" t="s">
        <v>449</v>
      </c>
      <c r="L7" s="82">
        <v>16443.599999999999</v>
      </c>
      <c r="M7" s="82">
        <v>23335.50604</v>
      </c>
      <c r="N7" s="165">
        <v>0.41912391690384115</v>
      </c>
    </row>
    <row r="8" spans="1:14" x14ac:dyDescent="0.25">
      <c r="A8" t="s">
        <v>386</v>
      </c>
      <c r="B8" s="82">
        <v>1262.9891699999998</v>
      </c>
      <c r="C8" s="82">
        <v>1395.3226499999998</v>
      </c>
      <c r="D8" s="165">
        <v>0.10477800059045639</v>
      </c>
      <c r="F8" t="s">
        <v>384</v>
      </c>
      <c r="G8" s="82">
        <v>2247.4699999999998</v>
      </c>
      <c r="H8" s="82">
        <v>2842.2963599999998</v>
      </c>
      <c r="I8" s="165">
        <v>0.26466487205613426</v>
      </c>
      <c r="K8" t="s">
        <v>382</v>
      </c>
      <c r="L8" s="82">
        <v>1714.8119999999999</v>
      </c>
      <c r="M8" s="82">
        <v>2350.2915200000002</v>
      </c>
      <c r="N8" s="165">
        <v>0.37058261780300134</v>
      </c>
    </row>
    <row r="9" spans="1:14" x14ac:dyDescent="0.25">
      <c r="A9" t="s">
        <v>389</v>
      </c>
      <c r="B9" s="82">
        <v>5282.5429999999997</v>
      </c>
      <c r="C9" s="82">
        <v>6474.7024700000002</v>
      </c>
      <c r="D9" s="165">
        <v>0.22567908486499791</v>
      </c>
      <c r="F9" t="s">
        <v>387</v>
      </c>
      <c r="G9" s="82">
        <v>140.94211999999999</v>
      </c>
      <c r="H9" s="82">
        <v>280.64517000000001</v>
      </c>
      <c r="I9" s="165">
        <v>0.99120866068993452</v>
      </c>
      <c r="K9" t="s">
        <v>385</v>
      </c>
      <c r="L9" s="82">
        <v>1234.4349999999999</v>
      </c>
      <c r="M9" s="82">
        <v>1718.8669399999999</v>
      </c>
      <c r="N9" s="165">
        <v>0.39243211671736461</v>
      </c>
    </row>
    <row r="10" spans="1:14" x14ac:dyDescent="0.25">
      <c r="A10" t="s">
        <v>392</v>
      </c>
      <c r="B10" s="82">
        <v>1262.9860000000001</v>
      </c>
      <c r="C10" s="82">
        <v>1370.91392</v>
      </c>
      <c r="D10" s="165">
        <v>8.5454565608803143E-2</v>
      </c>
      <c r="F10" t="s">
        <v>390</v>
      </c>
      <c r="G10" s="82">
        <v>7536.8760000000002</v>
      </c>
      <c r="H10" s="82">
        <v>8620.2988199999982</v>
      </c>
      <c r="I10" s="165">
        <v>0.14374958802559548</v>
      </c>
      <c r="K10" t="s">
        <v>388</v>
      </c>
      <c r="L10" s="82">
        <v>89065.683999999994</v>
      </c>
      <c r="M10" s="82">
        <v>108982.33555000002</v>
      </c>
      <c r="N10" s="165">
        <v>0.2236175668959105</v>
      </c>
    </row>
    <row r="11" spans="1:14" x14ac:dyDescent="0.25">
      <c r="A11" t="s">
        <v>395</v>
      </c>
      <c r="B11" s="82">
        <v>17549.486000000001</v>
      </c>
      <c r="C11" s="82">
        <v>27608.717369999998</v>
      </c>
      <c r="D11" s="165">
        <v>0.57319236415243147</v>
      </c>
      <c r="F11" t="s">
        <v>393</v>
      </c>
      <c r="G11" s="82">
        <v>475.654</v>
      </c>
      <c r="H11" s="82">
        <v>524.83417000000009</v>
      </c>
      <c r="I11" s="165">
        <v>0.10339484162857894</v>
      </c>
      <c r="K11" t="s">
        <v>391</v>
      </c>
      <c r="L11" s="82">
        <v>3755.63</v>
      </c>
      <c r="M11" s="82">
        <v>7565.2672300000004</v>
      </c>
      <c r="N11" s="165">
        <v>1.0143803383187375</v>
      </c>
    </row>
    <row r="12" spans="1:14" x14ac:dyDescent="0.25">
      <c r="A12" t="s">
        <v>398</v>
      </c>
      <c r="B12" s="82">
        <v>2633.4769999999999</v>
      </c>
      <c r="C12" s="82">
        <v>3290.1205099999997</v>
      </c>
      <c r="D12" s="165">
        <v>0.2493446914478463</v>
      </c>
      <c r="F12" t="s">
        <v>396</v>
      </c>
      <c r="G12" s="82">
        <v>1019.122</v>
      </c>
      <c r="H12" s="82">
        <v>2541.69481</v>
      </c>
      <c r="I12" s="165">
        <v>1.4940044567775008</v>
      </c>
      <c r="K12" t="s">
        <v>394</v>
      </c>
      <c r="L12" s="82">
        <v>496.17099999999999</v>
      </c>
      <c r="M12" s="82">
        <v>799.63414999999998</v>
      </c>
      <c r="N12" s="165">
        <v>0.61161000945238631</v>
      </c>
    </row>
    <row r="13" spans="1:14" x14ac:dyDescent="0.25">
      <c r="A13" t="s">
        <v>401</v>
      </c>
      <c r="B13" s="82">
        <v>1343.3510000000001</v>
      </c>
      <c r="C13" s="82">
        <v>1759.4042199999999</v>
      </c>
      <c r="D13" s="165">
        <v>0.30971296407268073</v>
      </c>
      <c r="F13" t="s">
        <v>399</v>
      </c>
      <c r="G13" s="82">
        <v>1088.452</v>
      </c>
      <c r="H13" s="82">
        <v>1475.8617099999999</v>
      </c>
      <c r="I13" s="165">
        <v>0.35592723427399636</v>
      </c>
      <c r="K13" t="s">
        <v>397</v>
      </c>
      <c r="L13" s="82">
        <v>4642.6059999999998</v>
      </c>
      <c r="M13" s="82">
        <v>5838.2366600000005</v>
      </c>
      <c r="N13" s="165">
        <v>0.25753438047510402</v>
      </c>
    </row>
    <row r="14" spans="1:14" x14ac:dyDescent="0.25">
      <c r="A14" t="s">
        <v>404</v>
      </c>
      <c r="B14" s="82">
        <v>43142.178</v>
      </c>
      <c r="C14" s="82">
        <v>55913.778490000004</v>
      </c>
      <c r="D14" s="165">
        <v>0.29603513503652978</v>
      </c>
      <c r="F14" t="s">
        <v>402</v>
      </c>
      <c r="G14" s="82">
        <v>1498.665</v>
      </c>
      <c r="H14" s="82">
        <v>1810.1026399999998</v>
      </c>
      <c r="I14" s="165">
        <v>0.207810044272736</v>
      </c>
      <c r="K14" t="s">
        <v>400</v>
      </c>
      <c r="L14" s="82">
        <v>1025.277</v>
      </c>
      <c r="M14" s="82">
        <v>1398.9948399999998</v>
      </c>
      <c r="N14" s="165">
        <v>0.36450426567649502</v>
      </c>
    </row>
    <row r="15" spans="1:14" x14ac:dyDescent="0.25">
      <c r="A15" t="s">
        <v>407</v>
      </c>
      <c r="B15" s="82">
        <v>13028.277</v>
      </c>
      <c r="C15" s="82">
        <v>15304.653899999999</v>
      </c>
      <c r="D15" s="165">
        <v>0.17472585975873858</v>
      </c>
      <c r="F15" t="s">
        <v>405</v>
      </c>
      <c r="G15" s="82">
        <v>673.96100000000001</v>
      </c>
      <c r="H15" s="82">
        <v>1012.04827</v>
      </c>
      <c r="I15" s="165">
        <v>0.50164218701082108</v>
      </c>
      <c r="K15" t="s">
        <v>403</v>
      </c>
      <c r="L15" s="82">
        <v>1961.3440000000001</v>
      </c>
      <c r="M15" s="82">
        <v>2711.0353000000005</v>
      </c>
      <c r="N15" s="165">
        <v>0.38223345828166827</v>
      </c>
    </row>
    <row r="16" spans="1:14" x14ac:dyDescent="0.25">
      <c r="A16" t="s">
        <v>410</v>
      </c>
      <c r="B16" s="82">
        <v>4899.875</v>
      </c>
      <c r="C16" s="82">
        <v>2210.23675</v>
      </c>
      <c r="D16" s="165">
        <v>-0.54891976836143774</v>
      </c>
      <c r="F16" t="s">
        <v>408</v>
      </c>
      <c r="G16" s="82">
        <v>614.851</v>
      </c>
      <c r="H16" s="82">
        <v>655.63166000000001</v>
      </c>
      <c r="I16" s="165">
        <v>6.6326085506895185E-2</v>
      </c>
      <c r="K16" t="s">
        <v>406</v>
      </c>
      <c r="L16" s="82">
        <v>277.69</v>
      </c>
      <c r="M16" s="82">
        <v>474.38246999999996</v>
      </c>
      <c r="N16" s="165">
        <v>0.70831672008354629</v>
      </c>
    </row>
    <row r="17" spans="1:14" x14ac:dyDescent="0.25">
      <c r="A17" t="s">
        <v>413</v>
      </c>
      <c r="B17" s="82">
        <v>67.679000000000002</v>
      </c>
      <c r="C17" s="82">
        <v>367.63140999999996</v>
      </c>
      <c r="D17" s="165">
        <v>4.4319864359697982</v>
      </c>
      <c r="F17" t="s">
        <v>411</v>
      </c>
      <c r="G17" s="82">
        <v>5603.4279999999999</v>
      </c>
      <c r="H17" s="82">
        <v>8597.5123700000004</v>
      </c>
      <c r="I17" s="165">
        <v>0.53433083640942658</v>
      </c>
      <c r="K17" t="s">
        <v>409</v>
      </c>
      <c r="L17" s="82">
        <v>1099.703</v>
      </c>
      <c r="M17" s="82">
        <v>1689.1740400000001</v>
      </c>
      <c r="N17" s="165">
        <v>0.53602749105894965</v>
      </c>
    </row>
    <row r="18" spans="1:14" x14ac:dyDescent="0.25">
      <c r="A18" t="s">
        <v>416</v>
      </c>
      <c r="B18" s="82">
        <v>2229.9699999999998</v>
      </c>
      <c r="C18" s="82">
        <v>4086.58302</v>
      </c>
      <c r="D18" s="165">
        <v>0.83257309291156401</v>
      </c>
      <c r="F18" t="s">
        <v>414</v>
      </c>
      <c r="G18" s="82">
        <v>25326.271000000001</v>
      </c>
      <c r="H18" s="82">
        <v>28130.81942</v>
      </c>
      <c r="I18" s="165">
        <v>0.11073672946167239</v>
      </c>
      <c r="K18" t="s">
        <v>412</v>
      </c>
      <c r="L18" s="82">
        <v>983.947</v>
      </c>
      <c r="M18" s="82">
        <v>1436.9865500000001</v>
      </c>
      <c r="N18" s="165">
        <v>0.46043084637688825</v>
      </c>
    </row>
    <row r="19" spans="1:14" x14ac:dyDescent="0.25">
      <c r="A19" t="s">
        <v>419</v>
      </c>
      <c r="B19" s="82">
        <v>7435.7049999999999</v>
      </c>
      <c r="C19" s="82">
        <v>8088.0450599999995</v>
      </c>
      <c r="D19" s="165">
        <v>8.7730761239183039E-2</v>
      </c>
      <c r="F19" t="s">
        <v>417</v>
      </c>
      <c r="G19" s="82">
        <v>1943.0956299999998</v>
      </c>
      <c r="H19" s="82">
        <v>2447.8929700000003</v>
      </c>
      <c r="I19" s="165">
        <v>0.25979027084734918</v>
      </c>
      <c r="K19" t="s">
        <v>415</v>
      </c>
      <c r="L19" s="82">
        <v>1310.95</v>
      </c>
      <c r="M19" s="82">
        <v>2039.6879799999999</v>
      </c>
      <c r="N19" s="165">
        <v>0.55588541134291913</v>
      </c>
    </row>
    <row r="20" spans="1:14" x14ac:dyDescent="0.25">
      <c r="A20" t="s">
        <v>422</v>
      </c>
      <c r="B20" s="82">
        <v>45826.53</v>
      </c>
      <c r="C20" s="82">
        <v>50675.478860000003</v>
      </c>
      <c r="D20" s="165">
        <v>0.10581095404779729</v>
      </c>
      <c r="F20" t="s">
        <v>420</v>
      </c>
      <c r="G20" s="82">
        <v>5874.0240000000003</v>
      </c>
      <c r="H20" s="82">
        <v>8878.6126299999996</v>
      </c>
      <c r="I20" s="165">
        <v>0.51150431629152338</v>
      </c>
      <c r="K20" t="s">
        <v>418</v>
      </c>
      <c r="L20" s="82">
        <v>925.02700000000004</v>
      </c>
      <c r="M20" s="82">
        <v>1273.4731499999998</v>
      </c>
      <c r="N20" s="165">
        <v>0.37668754533651422</v>
      </c>
    </row>
    <row r="21" spans="1:14" x14ac:dyDescent="0.25">
      <c r="A21" t="s">
        <v>425</v>
      </c>
      <c r="B21" s="82">
        <v>718.33699999999999</v>
      </c>
      <c r="C21" s="82">
        <v>939.85093000000006</v>
      </c>
      <c r="D21" s="165">
        <v>0.30837048627594021</v>
      </c>
      <c r="F21" t="s">
        <v>423</v>
      </c>
      <c r="G21" s="82">
        <v>20249.550999999999</v>
      </c>
      <c r="H21" s="82">
        <v>17538.298449999998</v>
      </c>
      <c r="I21" s="165">
        <v>-0.13389198358027796</v>
      </c>
      <c r="K21" t="s">
        <v>421</v>
      </c>
      <c r="L21" s="82">
        <v>728.59799999999996</v>
      </c>
      <c r="M21" s="82">
        <v>897.98007000000007</v>
      </c>
      <c r="N21" s="165">
        <v>0.23247671555507993</v>
      </c>
    </row>
    <row r="22" spans="1:14" x14ac:dyDescent="0.25">
      <c r="A22" t="s">
        <v>428</v>
      </c>
      <c r="B22" s="82">
        <v>1606.1310000000001</v>
      </c>
      <c r="C22" s="82">
        <v>1718.8447899999999</v>
      </c>
      <c r="D22" s="165">
        <v>7.0177208459334756E-2</v>
      </c>
      <c r="F22" t="s">
        <v>426</v>
      </c>
      <c r="G22" s="82">
        <v>10337.578</v>
      </c>
      <c r="H22" s="82">
        <v>15305.904109999999</v>
      </c>
      <c r="I22" s="165">
        <v>0.48060833108103274</v>
      </c>
      <c r="K22" t="s">
        <v>424</v>
      </c>
      <c r="L22" s="82">
        <v>9880.2189999999991</v>
      </c>
      <c r="M22" s="82">
        <v>11237.439480000001</v>
      </c>
      <c r="N22" s="165">
        <v>0.13736744904136253</v>
      </c>
    </row>
    <row r="23" spans="1:14" x14ac:dyDescent="0.25">
      <c r="A23" t="s">
        <v>431</v>
      </c>
      <c r="B23" s="82">
        <v>953.673</v>
      </c>
      <c r="C23" s="82">
        <v>1106.5117700000001</v>
      </c>
      <c r="D23" s="165">
        <v>0.16026328731126924</v>
      </c>
      <c r="F23" t="s">
        <v>429</v>
      </c>
      <c r="G23" s="82">
        <v>3334.6179999999999</v>
      </c>
      <c r="H23" s="82">
        <v>4427.7444799999994</v>
      </c>
      <c r="I23" s="165">
        <v>0.32781160540727589</v>
      </c>
      <c r="K23" t="s">
        <v>427</v>
      </c>
      <c r="L23" s="82">
        <v>2626.489</v>
      </c>
      <c r="M23" s="82">
        <v>5105.17839</v>
      </c>
      <c r="N23" s="165">
        <v>0.9437273066820383</v>
      </c>
    </row>
    <row r="24" spans="1:14" x14ac:dyDescent="0.25">
      <c r="A24" t="s">
        <v>434</v>
      </c>
      <c r="B24" s="82">
        <v>2097.8359999999998</v>
      </c>
      <c r="C24" s="82">
        <v>2334.5927700000002</v>
      </c>
      <c r="D24" s="165">
        <v>0.1128576161339592</v>
      </c>
      <c r="F24" t="s">
        <v>432</v>
      </c>
      <c r="G24" s="82">
        <v>624.226</v>
      </c>
      <c r="H24" s="82">
        <v>1003.3387700000001</v>
      </c>
      <c r="I24" s="165">
        <v>0.60733255263318109</v>
      </c>
      <c r="K24" t="s">
        <v>430</v>
      </c>
      <c r="L24" s="82">
        <v>11323.973</v>
      </c>
      <c r="M24" s="82">
        <v>15613.117829999999</v>
      </c>
      <c r="N24" s="165">
        <v>0.37876678353083315</v>
      </c>
    </row>
    <row r="25" spans="1:14" x14ac:dyDescent="0.25">
      <c r="A25" t="s">
        <v>437</v>
      </c>
      <c r="B25" s="82">
        <v>1780.232</v>
      </c>
      <c r="C25" s="82">
        <v>2440.95534</v>
      </c>
      <c r="D25" s="165">
        <v>0.37114451374876983</v>
      </c>
      <c r="F25" t="s">
        <v>435</v>
      </c>
      <c r="G25" s="82">
        <v>2915.72</v>
      </c>
      <c r="H25" s="82">
        <v>3458.5263</v>
      </c>
      <c r="I25" s="165">
        <v>0.18616544112603414</v>
      </c>
      <c r="K25" t="s">
        <v>433</v>
      </c>
      <c r="L25" s="82">
        <v>675.25800000000004</v>
      </c>
      <c r="M25" s="82">
        <v>981.94168999999999</v>
      </c>
      <c r="N25" s="165">
        <v>0.45417261254216895</v>
      </c>
    </row>
    <row r="26" spans="1:14" x14ac:dyDescent="0.25">
      <c r="A26" t="s">
        <v>439</v>
      </c>
      <c r="B26" s="82">
        <v>16027.902</v>
      </c>
      <c r="C26" s="82">
        <v>18561.859419999997</v>
      </c>
      <c r="D26" s="165">
        <v>0.15809663797545037</v>
      </c>
      <c r="F26" t="s">
        <v>438</v>
      </c>
      <c r="G26" s="82">
        <v>1016.907</v>
      </c>
      <c r="H26" s="82">
        <v>1355.1266499999999</v>
      </c>
      <c r="I26" s="165">
        <v>0.33259644195585231</v>
      </c>
      <c r="K26" t="s">
        <v>436</v>
      </c>
      <c r="L26" s="82">
        <v>25662.743999999999</v>
      </c>
      <c r="M26" s="82">
        <v>24317.995350000001</v>
      </c>
      <c r="N26" s="165">
        <v>-5.2400813022956461E-2</v>
      </c>
    </row>
    <row r="27" spans="1:14" x14ac:dyDescent="0.25">
      <c r="A27" t="s">
        <v>442</v>
      </c>
      <c r="B27" s="82">
        <v>16202.915999999999</v>
      </c>
      <c r="C27" s="82">
        <v>15872.356199999998</v>
      </c>
      <c r="D27" s="165">
        <v>-2.0401253700259935E-2</v>
      </c>
      <c r="F27" t="s">
        <v>440</v>
      </c>
      <c r="G27" s="82">
        <v>7889.2749999999996</v>
      </c>
      <c r="H27" s="82">
        <v>13788.905879999998</v>
      </c>
      <c r="I27" s="165">
        <v>0.74780393382154875</v>
      </c>
      <c r="L27" s="82"/>
      <c r="M27" s="82"/>
      <c r="N27" s="165"/>
    </row>
    <row r="28" spans="1:14" x14ac:dyDescent="0.25">
      <c r="A28" t="s">
        <v>445</v>
      </c>
      <c r="B28" s="82">
        <v>34560.999000000003</v>
      </c>
      <c r="C28" s="82">
        <v>37548.126089999998</v>
      </c>
      <c r="D28" s="165">
        <v>8.6430577136962797E-2</v>
      </c>
      <c r="F28" t="s">
        <v>443</v>
      </c>
      <c r="G28" s="82">
        <v>63040.385000000002</v>
      </c>
      <c r="H28" s="82">
        <v>60498.100250000003</v>
      </c>
      <c r="I28" s="165">
        <v>-4.0327874742516229E-2</v>
      </c>
      <c r="K28" s="5" t="s">
        <v>73</v>
      </c>
      <c r="L28" s="106">
        <v>629762.92391999986</v>
      </c>
      <c r="M28" s="106">
        <v>749644.13069000014</v>
      </c>
      <c r="N28" s="165">
        <v>0.19035926412401669</v>
      </c>
    </row>
    <row r="29" spans="1:14" x14ac:dyDescent="0.25">
      <c r="G29" s="103"/>
      <c r="H29" s="103"/>
      <c r="I29" s="124"/>
    </row>
    <row r="30" spans="1:14" x14ac:dyDescent="0.25">
      <c r="A30" s="324" t="s">
        <v>113</v>
      </c>
      <c r="B30" s="324"/>
      <c r="C30" s="324"/>
      <c r="D30" s="324"/>
      <c r="E30" s="324"/>
      <c r="F30" s="324"/>
      <c r="G30" s="324"/>
      <c r="H30" s="324"/>
      <c r="I30" s="324"/>
      <c r="J30" s="324"/>
      <c r="K30" s="324"/>
      <c r="L30" s="324"/>
      <c r="M30" s="324"/>
      <c r="N30" s="324"/>
    </row>
    <row r="32" spans="1:14" ht="15.75" customHeight="1" x14ac:dyDescent="0.25">
      <c r="A32" s="320" t="s">
        <v>695</v>
      </c>
      <c r="B32" s="320"/>
      <c r="C32" s="320"/>
      <c r="D32" s="320"/>
      <c r="E32" s="320"/>
      <c r="F32" s="320"/>
      <c r="G32" s="320"/>
      <c r="H32" s="320"/>
      <c r="I32" s="320"/>
      <c r="J32" s="320"/>
      <c r="K32" s="320"/>
      <c r="L32" s="320"/>
      <c r="M32" s="320"/>
      <c r="N32" s="320"/>
    </row>
    <row r="33" spans="1:14" ht="15.75" customHeight="1" x14ac:dyDescent="0.25">
      <c r="A33" s="320"/>
      <c r="B33" s="320"/>
      <c r="C33" s="320"/>
      <c r="D33" s="320"/>
      <c r="E33" s="320"/>
      <c r="F33" s="320"/>
      <c r="G33" s="320"/>
      <c r="H33" s="320"/>
      <c r="I33" s="320"/>
      <c r="J33" s="320"/>
      <c r="K33" s="320"/>
      <c r="L33" s="320"/>
      <c r="M33" s="320"/>
      <c r="N33" s="320"/>
    </row>
    <row r="34" spans="1:14" x14ac:dyDescent="0.25">
      <c r="A34" s="305"/>
      <c r="B34" s="305"/>
      <c r="C34" s="305"/>
      <c r="D34" s="305"/>
      <c r="E34" s="305"/>
      <c r="F34" s="305"/>
      <c r="G34" s="305"/>
      <c r="H34" s="305"/>
      <c r="I34" s="305"/>
      <c r="J34" s="305"/>
      <c r="K34" s="305"/>
      <c r="L34" s="305"/>
      <c r="M34" s="305"/>
      <c r="N34" s="305"/>
    </row>
    <row r="35" spans="1:14" x14ac:dyDescent="0.25">
      <c r="G35" s="103"/>
      <c r="H35" s="103"/>
      <c r="I35" s="124"/>
      <c r="K35" s="117"/>
      <c r="L35" s="117"/>
    </row>
    <row r="36" spans="1:14" x14ac:dyDescent="0.25">
      <c r="G36" s="103"/>
      <c r="H36" s="103"/>
      <c r="I36" s="124"/>
      <c r="K36" s="117"/>
      <c r="L36" s="117"/>
    </row>
    <row r="37" spans="1:14" x14ac:dyDescent="0.25">
      <c r="G37" s="103"/>
      <c r="H37" s="103"/>
      <c r="I37" s="124"/>
      <c r="K37" s="117"/>
      <c r="L37" s="117"/>
    </row>
    <row r="38" spans="1:14" x14ac:dyDescent="0.25">
      <c r="F38" s="5"/>
      <c r="G38" s="105"/>
      <c r="H38" s="105"/>
      <c r="I38" s="179"/>
      <c r="K38" s="117"/>
      <c r="L38" s="117"/>
    </row>
    <row r="39" spans="1:14" x14ac:dyDescent="0.25">
      <c r="L39" s="117"/>
    </row>
  </sheetData>
  <mergeCells count="4">
    <mergeCell ref="A1:N1"/>
    <mergeCell ref="A3:N3"/>
    <mergeCell ref="A30:N30"/>
    <mergeCell ref="A32:N33"/>
  </mergeCells>
  <pageMargins left="0.45" right="0.45" top="0.5" bottom="0.5" header="0.3" footer="0.3"/>
  <pageSetup scale="7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37635-7BB1-4093-BCD4-A54209E6F61C}">
  <sheetPr>
    <pageSetUpPr fitToPage="1"/>
  </sheetPr>
  <dimension ref="A1:O40"/>
  <sheetViews>
    <sheetView zoomScaleNormal="100" workbookViewId="0">
      <selection sqref="A1:I1"/>
    </sheetView>
  </sheetViews>
  <sheetFormatPr defaultRowHeight="15.75" x14ac:dyDescent="0.25"/>
  <cols>
    <col min="1" max="1" width="14.375" bestFit="1" customWidth="1"/>
    <col min="4" max="4" width="33.75" customWidth="1"/>
    <col min="5" max="5" width="6.25" customWidth="1"/>
    <col min="6" max="6" width="39" customWidth="1"/>
    <col min="7" max="7" width="7.5" customWidth="1"/>
    <col min="8" max="8" width="11.25" bestFit="1" customWidth="1"/>
    <col min="9" max="9" width="9.875" customWidth="1"/>
  </cols>
  <sheetData>
    <row r="1" spans="1:14" s="1" customFormat="1" ht="26.25" x14ac:dyDescent="0.4">
      <c r="A1" s="318" t="s">
        <v>466</v>
      </c>
      <c r="B1" s="318"/>
      <c r="C1" s="318"/>
      <c r="D1" s="318"/>
      <c r="E1" s="318"/>
      <c r="F1" s="318"/>
      <c r="G1" s="318"/>
      <c r="H1" s="318"/>
      <c r="I1" s="318"/>
    </row>
    <row r="2" spans="1:14" ht="4.5" customHeight="1" x14ac:dyDescent="0.25">
      <c r="A2" s="2"/>
      <c r="B2" s="2"/>
      <c r="C2" s="2"/>
      <c r="D2" s="2"/>
      <c r="E2" s="2"/>
      <c r="F2" s="2"/>
    </row>
    <row r="3" spans="1:14" ht="18.75" x14ac:dyDescent="0.3">
      <c r="A3" s="319" t="s">
        <v>153</v>
      </c>
      <c r="B3" s="319"/>
      <c r="C3" s="319"/>
      <c r="D3" s="319"/>
      <c r="E3" s="319"/>
      <c r="F3" s="319"/>
      <c r="G3" s="319"/>
      <c r="H3" s="319"/>
      <c r="I3" s="319"/>
    </row>
    <row r="5" spans="1:14" x14ac:dyDescent="0.25">
      <c r="H5" s="93" t="s">
        <v>119</v>
      </c>
      <c r="I5" s="28" t="s">
        <v>166</v>
      </c>
    </row>
    <row r="6" spans="1:14" x14ac:dyDescent="0.25">
      <c r="H6" t="s">
        <v>122</v>
      </c>
      <c r="I6" s="74">
        <v>779.57092645</v>
      </c>
    </row>
    <row r="7" spans="1:14" x14ac:dyDescent="0.25">
      <c r="H7" t="s">
        <v>123</v>
      </c>
      <c r="I7" s="74">
        <v>693.78215600999999</v>
      </c>
      <c r="M7" s="40"/>
      <c r="N7" s="82"/>
    </row>
    <row r="8" spans="1:14" x14ac:dyDescent="0.25">
      <c r="H8" t="s">
        <v>124</v>
      </c>
      <c r="I8" s="74">
        <v>747.625</v>
      </c>
      <c r="M8" s="40"/>
      <c r="N8" s="82"/>
    </row>
    <row r="9" spans="1:14" x14ac:dyDescent="0.25">
      <c r="H9" t="s">
        <v>125</v>
      </c>
      <c r="I9" s="74">
        <v>716.14800000000002</v>
      </c>
      <c r="M9" s="40"/>
      <c r="N9" s="82"/>
    </row>
    <row r="10" spans="1:14" x14ac:dyDescent="0.25">
      <c r="H10" t="s">
        <v>126</v>
      </c>
      <c r="I10" s="74">
        <v>745.24482490999992</v>
      </c>
      <c r="M10" s="40"/>
      <c r="N10" s="82"/>
    </row>
    <row r="11" spans="1:14" x14ac:dyDescent="0.25">
      <c r="H11" t="s">
        <v>127</v>
      </c>
      <c r="I11" s="74">
        <v>756.55342876999998</v>
      </c>
      <c r="M11" s="40"/>
      <c r="N11" s="82"/>
    </row>
    <row r="12" spans="1:14" x14ac:dyDescent="0.25">
      <c r="H12" t="s">
        <v>128</v>
      </c>
      <c r="I12" s="74">
        <v>828.62848379999991</v>
      </c>
      <c r="M12" s="40"/>
      <c r="N12" s="82"/>
    </row>
    <row r="13" spans="1:14" x14ac:dyDescent="0.25">
      <c r="H13" t="s">
        <v>129</v>
      </c>
      <c r="I13" s="74">
        <v>772.16475710000009</v>
      </c>
      <c r="M13" s="40"/>
      <c r="N13" s="82"/>
    </row>
    <row r="14" spans="1:14" x14ac:dyDescent="0.25">
      <c r="H14" t="s">
        <v>130</v>
      </c>
      <c r="I14" s="74">
        <v>753.77813978999995</v>
      </c>
      <c r="M14" s="40"/>
      <c r="N14" s="82"/>
    </row>
    <row r="15" spans="1:14" x14ac:dyDescent="0.25">
      <c r="H15" t="s">
        <v>131</v>
      </c>
      <c r="I15" s="74">
        <v>805.21423577000007</v>
      </c>
      <c r="M15" s="40"/>
      <c r="N15" s="82"/>
    </row>
    <row r="16" spans="1:14" x14ac:dyDescent="0.25">
      <c r="H16" t="s">
        <v>132</v>
      </c>
      <c r="I16" s="74">
        <v>827.68223441999999</v>
      </c>
      <c r="M16" s="40"/>
      <c r="N16" s="82"/>
    </row>
    <row r="17" spans="1:15" x14ac:dyDescent="0.25">
      <c r="H17" t="s">
        <v>133</v>
      </c>
      <c r="I17" s="74">
        <v>845.2582645</v>
      </c>
      <c r="M17" s="40"/>
      <c r="N17" s="82"/>
    </row>
    <row r="18" spans="1:15" x14ac:dyDescent="0.25">
      <c r="H18" t="s">
        <v>134</v>
      </c>
      <c r="I18" s="74">
        <v>877.42307225999991</v>
      </c>
      <c r="M18" s="40"/>
      <c r="N18" s="82"/>
    </row>
    <row r="19" spans="1:15" x14ac:dyDescent="0.25">
      <c r="H19" t="s">
        <v>135</v>
      </c>
      <c r="I19" s="74">
        <v>1002.25916664</v>
      </c>
      <c r="M19" s="40"/>
      <c r="N19" s="82"/>
    </row>
    <row r="20" spans="1:15" x14ac:dyDescent="0.25">
      <c r="H20" t="s">
        <v>136</v>
      </c>
      <c r="I20" s="74">
        <v>962.23354399000004</v>
      </c>
      <c r="M20" s="40"/>
      <c r="N20" s="82"/>
    </row>
    <row r="21" spans="1:15" x14ac:dyDescent="0.25">
      <c r="H21" t="s">
        <v>137</v>
      </c>
      <c r="I21" s="74">
        <v>977.92739647000008</v>
      </c>
      <c r="M21" s="40"/>
      <c r="N21" s="82"/>
    </row>
    <row r="22" spans="1:15" x14ac:dyDescent="0.25">
      <c r="H22" t="s">
        <v>138</v>
      </c>
      <c r="I22" s="74">
        <v>1019.32327829</v>
      </c>
      <c r="M22" s="40"/>
      <c r="N22" s="82"/>
    </row>
    <row r="23" spans="1:15" x14ac:dyDescent="0.25">
      <c r="H23" t="s">
        <v>139</v>
      </c>
      <c r="I23" s="74">
        <v>1053.58755722</v>
      </c>
      <c r="M23" s="40"/>
      <c r="N23" s="82"/>
    </row>
    <row r="24" spans="1:15" x14ac:dyDescent="0.25">
      <c r="H24" t="s">
        <v>140</v>
      </c>
      <c r="I24" s="74">
        <v>1082.0379908200002</v>
      </c>
      <c r="M24" s="40"/>
      <c r="N24" s="82"/>
    </row>
    <row r="25" spans="1:15" x14ac:dyDescent="0.25">
      <c r="H25" t="s">
        <v>141</v>
      </c>
      <c r="I25" s="74">
        <v>1345.5001779199999</v>
      </c>
      <c r="M25" s="40"/>
      <c r="N25" s="82"/>
    </row>
    <row r="26" spans="1:15" x14ac:dyDescent="0.25">
      <c r="M26" s="40"/>
      <c r="N26" s="82"/>
    </row>
    <row r="28" spans="1:15" x14ac:dyDescent="0.25">
      <c r="A28" s="324" t="s">
        <v>275</v>
      </c>
      <c r="B28" s="324"/>
      <c r="C28" s="324"/>
      <c r="D28" s="324"/>
      <c r="F28" s="93" t="s">
        <v>113</v>
      </c>
      <c r="G28" s="93"/>
      <c r="H28" s="93"/>
      <c r="I28" s="93"/>
    </row>
    <row r="29" spans="1:15" x14ac:dyDescent="0.25">
      <c r="E29" s="40"/>
    </row>
    <row r="30" spans="1:15" ht="15.75" customHeight="1" x14ac:dyDescent="0.25">
      <c r="A30" s="5" t="s">
        <v>467</v>
      </c>
      <c r="B30" s="178">
        <v>34700</v>
      </c>
      <c r="C30" s="178">
        <v>36708</v>
      </c>
      <c r="D30" s="5"/>
      <c r="E30" s="5"/>
      <c r="F30" s="345" t="s">
        <v>468</v>
      </c>
      <c r="G30" s="345"/>
      <c r="H30" s="345"/>
      <c r="I30" s="345"/>
      <c r="J30" s="5"/>
      <c r="K30" s="5"/>
      <c r="L30" s="5"/>
    </row>
    <row r="31" spans="1:15" ht="15.75" customHeight="1" x14ac:dyDescent="0.25">
      <c r="A31" t="s">
        <v>469</v>
      </c>
      <c r="B31" s="124">
        <v>0</v>
      </c>
      <c r="C31" s="124">
        <v>0</v>
      </c>
      <c r="F31" s="345"/>
      <c r="G31" s="345"/>
      <c r="H31" s="345"/>
      <c r="I31" s="345"/>
      <c r="J31" s="29"/>
      <c r="K31" s="29"/>
      <c r="L31" s="29"/>
      <c r="M31" s="29"/>
      <c r="N31" s="29"/>
      <c r="O31" s="29"/>
    </row>
    <row r="32" spans="1:15" x14ac:dyDescent="0.25">
      <c r="A32" t="s">
        <v>470</v>
      </c>
      <c r="B32" s="124">
        <v>0.06</v>
      </c>
      <c r="C32" s="124">
        <v>4.4999999999999998E-2</v>
      </c>
      <c r="E32" s="95"/>
      <c r="F32" s="345"/>
      <c r="G32" s="345"/>
      <c r="H32" s="345"/>
      <c r="I32" s="345"/>
      <c r="J32" s="29"/>
      <c r="K32" s="29"/>
      <c r="L32" s="29"/>
      <c r="M32" s="29"/>
      <c r="N32" s="29"/>
      <c r="O32" s="29"/>
    </row>
    <row r="33" spans="1:9" x14ac:dyDescent="0.25">
      <c r="A33" t="s">
        <v>471</v>
      </c>
      <c r="B33" s="124">
        <v>0.15</v>
      </c>
      <c r="C33" s="124">
        <v>0.12</v>
      </c>
      <c r="E33" s="95"/>
      <c r="F33" s="345"/>
      <c r="G33" s="345"/>
      <c r="H33" s="345"/>
      <c r="I33" s="345"/>
    </row>
    <row r="34" spans="1:9" x14ac:dyDescent="0.25">
      <c r="A34" t="s">
        <v>472</v>
      </c>
      <c r="B34" s="124">
        <v>0.15</v>
      </c>
      <c r="C34" s="124">
        <v>0.15</v>
      </c>
      <c r="E34" s="95"/>
    </row>
    <row r="35" spans="1:9" x14ac:dyDescent="0.25">
      <c r="E35" s="95"/>
    </row>
    <row r="36" spans="1:9" ht="15.75" customHeight="1" x14ac:dyDescent="0.25">
      <c r="A36" s="320" t="s">
        <v>473</v>
      </c>
      <c r="B36" s="320"/>
      <c r="C36" s="320"/>
      <c r="D36" s="320"/>
      <c r="E36" s="95"/>
    </row>
    <row r="37" spans="1:9" x14ac:dyDescent="0.25">
      <c r="A37" s="320"/>
      <c r="B37" s="320"/>
      <c r="C37" s="320"/>
      <c r="D37" s="320"/>
      <c r="E37" s="95"/>
    </row>
    <row r="38" spans="1:9" x14ac:dyDescent="0.25">
      <c r="A38" s="320"/>
      <c r="B38" s="320"/>
      <c r="C38" s="320"/>
      <c r="D38" s="320"/>
      <c r="E38" s="95"/>
    </row>
    <row r="39" spans="1:9" ht="15.75" customHeight="1" x14ac:dyDescent="0.25">
      <c r="A39" s="320"/>
      <c r="B39" s="320"/>
      <c r="C39" s="320"/>
      <c r="D39" s="320"/>
    </row>
    <row r="40" spans="1:9" ht="15.75" customHeight="1" x14ac:dyDescent="0.25">
      <c r="A40" s="320"/>
      <c r="B40" s="320"/>
      <c r="C40" s="320"/>
      <c r="D40" s="320"/>
    </row>
  </sheetData>
  <mergeCells count="5">
    <mergeCell ref="A1:I1"/>
    <mergeCell ref="A3:I3"/>
    <mergeCell ref="A28:D28"/>
    <mergeCell ref="F30:I33"/>
    <mergeCell ref="A36:D40"/>
  </mergeCells>
  <pageMargins left="0.45" right="0.45" top="0.5" bottom="0.5" header="0.3" footer="0.3"/>
  <pageSetup scale="7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348-B7CA-4F31-BD5E-CA515A4F267A}">
  <sheetPr>
    <pageSetUpPr fitToPage="1"/>
  </sheetPr>
  <dimension ref="A1:N38"/>
  <sheetViews>
    <sheetView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bestFit="1" customWidth="1"/>
  </cols>
  <sheetData>
    <row r="1" spans="1:14" s="1" customFormat="1" ht="26.25" customHeight="1" x14ac:dyDescent="0.4">
      <c r="A1" s="318" t="s">
        <v>466</v>
      </c>
      <c r="B1" s="318"/>
      <c r="C1" s="318"/>
      <c r="D1" s="318"/>
      <c r="E1" s="318"/>
      <c r="F1" s="318"/>
      <c r="G1" s="318"/>
      <c r="H1" s="318"/>
      <c r="I1" s="318"/>
      <c r="J1" s="318"/>
      <c r="K1" s="318"/>
      <c r="L1" s="318"/>
      <c r="M1" s="318"/>
      <c r="N1" s="318"/>
    </row>
    <row r="2" spans="1:14" ht="4.5" customHeight="1" x14ac:dyDescent="0.25">
      <c r="A2" s="2"/>
      <c r="B2" s="2"/>
      <c r="C2" s="2"/>
      <c r="D2" s="2"/>
      <c r="E2" s="2"/>
      <c r="F2" s="2"/>
      <c r="G2" s="2"/>
      <c r="H2" s="2"/>
      <c r="I2" s="2"/>
      <c r="J2" s="2"/>
    </row>
    <row r="3" spans="1:14" ht="18.75" x14ac:dyDescent="0.3">
      <c r="A3" s="319" t="s">
        <v>474</v>
      </c>
      <c r="B3" s="319"/>
      <c r="C3" s="319"/>
      <c r="D3" s="319"/>
      <c r="E3" s="319"/>
      <c r="F3" s="319"/>
      <c r="G3" s="319"/>
      <c r="H3" s="319"/>
      <c r="I3" s="319"/>
      <c r="J3" s="319"/>
      <c r="K3" s="319"/>
      <c r="L3" s="319"/>
      <c r="M3" s="319"/>
      <c r="N3" s="319"/>
    </row>
    <row r="5" spans="1:14" x14ac:dyDescent="0.25">
      <c r="A5" s="304" t="s">
        <v>379</v>
      </c>
      <c r="B5" s="4" t="s">
        <v>140</v>
      </c>
      <c r="C5" s="4" t="s">
        <v>141</v>
      </c>
      <c r="D5" s="4" t="s">
        <v>297</v>
      </c>
      <c r="F5" s="304" t="s">
        <v>379</v>
      </c>
      <c r="G5" s="4" t="s">
        <v>140</v>
      </c>
      <c r="H5" s="4" t="s">
        <v>141</v>
      </c>
      <c r="I5" s="4" t="s">
        <v>297</v>
      </c>
      <c r="K5" s="304" t="s">
        <v>379</v>
      </c>
      <c r="L5" s="4" t="s">
        <v>140</v>
      </c>
      <c r="M5" s="4" t="s">
        <v>141</v>
      </c>
      <c r="N5" s="4" t="s">
        <v>297</v>
      </c>
    </row>
    <row r="6" spans="1:14" x14ac:dyDescent="0.25">
      <c r="A6" t="s">
        <v>380</v>
      </c>
      <c r="B6" s="82">
        <v>7.9227809300000001</v>
      </c>
      <c r="C6" s="82">
        <v>6.8052785899999995</v>
      </c>
      <c r="D6" s="165">
        <v>-0.141049254027525</v>
      </c>
      <c r="F6" t="s">
        <v>448</v>
      </c>
      <c r="G6" s="82">
        <v>1.75932271</v>
      </c>
      <c r="H6" s="82">
        <v>2.0342190100000002</v>
      </c>
      <c r="I6" s="165">
        <v>0.15625120873929954</v>
      </c>
      <c r="K6" t="s">
        <v>446</v>
      </c>
      <c r="L6" s="82">
        <v>2.0419780800000003</v>
      </c>
      <c r="M6" s="82">
        <v>2.0444792299999999</v>
      </c>
      <c r="N6" s="165">
        <v>1.2248662336276084E-3</v>
      </c>
    </row>
    <row r="7" spans="1:14" x14ac:dyDescent="0.25">
      <c r="A7" t="s">
        <v>383</v>
      </c>
      <c r="B7" s="82">
        <v>136.3469911</v>
      </c>
      <c r="C7" s="82">
        <v>157.63547747000001</v>
      </c>
      <c r="D7" s="165">
        <v>0.15613462532801003</v>
      </c>
      <c r="F7" t="s">
        <v>381</v>
      </c>
      <c r="G7" s="82">
        <v>15.818799960000002</v>
      </c>
      <c r="H7" s="82">
        <v>20.16090698</v>
      </c>
      <c r="I7" s="165">
        <v>0.27449029199304698</v>
      </c>
      <c r="K7" t="s">
        <v>449</v>
      </c>
      <c r="L7" s="82">
        <v>24.51676483</v>
      </c>
      <c r="M7" s="82">
        <v>31.26312497</v>
      </c>
      <c r="N7" s="165">
        <v>0.27517334308908481</v>
      </c>
    </row>
    <row r="8" spans="1:14" x14ac:dyDescent="0.25">
      <c r="A8" t="s">
        <v>386</v>
      </c>
      <c r="B8" s="82">
        <v>3.1929566600000001</v>
      </c>
      <c r="C8" s="82">
        <v>4.2842055999999999</v>
      </c>
      <c r="D8" s="165">
        <v>0.34176753905579149</v>
      </c>
      <c r="F8" t="s">
        <v>384</v>
      </c>
      <c r="G8" s="82">
        <v>7.8285159800000006</v>
      </c>
      <c r="H8" s="82">
        <v>9.8483593199999984</v>
      </c>
      <c r="I8" s="165">
        <v>0.25801101321888065</v>
      </c>
      <c r="K8" t="s">
        <v>382</v>
      </c>
      <c r="L8" s="82">
        <v>4.4812899400000008</v>
      </c>
      <c r="M8" s="82">
        <v>6.05989778</v>
      </c>
      <c r="N8" s="165">
        <v>0.35226639229685697</v>
      </c>
    </row>
    <row r="9" spans="1:14" x14ac:dyDescent="0.25">
      <c r="A9" t="s">
        <v>389</v>
      </c>
      <c r="B9" s="82">
        <v>9.4723698599999988</v>
      </c>
      <c r="C9" s="82">
        <v>11.83186135</v>
      </c>
      <c r="D9" s="165">
        <v>0.24909199333143461</v>
      </c>
      <c r="F9" t="s">
        <v>387</v>
      </c>
      <c r="G9" s="82">
        <v>0.12358299</v>
      </c>
      <c r="H9" s="82">
        <v>0.32137859999999996</v>
      </c>
      <c r="I9" s="165">
        <v>1.6005083709335723</v>
      </c>
      <c r="K9" t="s">
        <v>385</v>
      </c>
      <c r="L9" s="82">
        <v>1.91215709</v>
      </c>
      <c r="M9" s="82">
        <v>2.8109721099999998</v>
      </c>
      <c r="N9" s="165">
        <v>0.4700529180894859</v>
      </c>
    </row>
    <row r="10" spans="1:14" x14ac:dyDescent="0.25">
      <c r="A10" t="s">
        <v>392</v>
      </c>
      <c r="B10" s="82">
        <v>3.4779093599999999</v>
      </c>
      <c r="C10" s="82">
        <v>2.9728483100000003</v>
      </c>
      <c r="D10" s="165">
        <v>-0.14521972763545499</v>
      </c>
      <c r="F10" t="s">
        <v>390</v>
      </c>
      <c r="G10" s="82">
        <v>9.4219368699999997</v>
      </c>
      <c r="H10" s="82">
        <v>13.586773039999999</v>
      </c>
      <c r="I10" s="165">
        <v>0.44203609379522391</v>
      </c>
      <c r="K10" t="s">
        <v>388</v>
      </c>
      <c r="L10" s="82">
        <v>57.497076970000002</v>
      </c>
      <c r="M10" s="82">
        <v>85.466176010000012</v>
      </c>
      <c r="N10" s="165">
        <v>0.48644384225990001</v>
      </c>
    </row>
    <row r="11" spans="1:14" x14ac:dyDescent="0.25">
      <c r="A11" t="s">
        <v>395</v>
      </c>
      <c r="B11" s="82">
        <v>31.878630559999998</v>
      </c>
      <c r="C11" s="82">
        <v>40.30447625</v>
      </c>
      <c r="D11" s="165">
        <v>0.26431015203558994</v>
      </c>
      <c r="F11" t="s">
        <v>393</v>
      </c>
      <c r="G11" s="82">
        <v>1.3816552</v>
      </c>
      <c r="H11" s="82">
        <v>0.65408460000000002</v>
      </c>
      <c r="I11" s="165">
        <v>-0.52659346557665043</v>
      </c>
      <c r="K11" t="s">
        <v>391</v>
      </c>
      <c r="L11" s="82">
        <v>3.5783330499999999</v>
      </c>
      <c r="M11" s="82">
        <v>3.53936158</v>
      </c>
      <c r="N11" s="165">
        <v>-1.0890956614561076E-2</v>
      </c>
    </row>
    <row r="12" spans="1:14" x14ac:dyDescent="0.25">
      <c r="A12" t="s">
        <v>398</v>
      </c>
      <c r="B12" s="82">
        <v>8.7516793900000014</v>
      </c>
      <c r="C12" s="82">
        <v>8.1992904600000003</v>
      </c>
      <c r="D12" s="165">
        <v>-6.3118049163361944E-2</v>
      </c>
      <c r="F12" t="s">
        <v>396</v>
      </c>
      <c r="G12" s="82">
        <v>1.9073551200000001</v>
      </c>
      <c r="H12" s="82">
        <v>2.8168252200000001</v>
      </c>
      <c r="I12" s="165">
        <v>0.47682263804131031</v>
      </c>
      <c r="K12" t="s">
        <v>394</v>
      </c>
      <c r="L12" s="82">
        <v>1.5582138799999998</v>
      </c>
      <c r="M12" s="82">
        <v>1.5667768899999999</v>
      </c>
      <c r="N12" s="165">
        <v>5.49540092660461E-3</v>
      </c>
    </row>
    <row r="13" spans="1:14" x14ac:dyDescent="0.25">
      <c r="A13" t="s">
        <v>401</v>
      </c>
      <c r="B13" s="82">
        <v>3.7285248599999998</v>
      </c>
      <c r="C13" s="82">
        <v>5.8516527599999995</v>
      </c>
      <c r="D13" s="165">
        <v>0.56942838782627825</v>
      </c>
      <c r="F13" t="s">
        <v>399</v>
      </c>
      <c r="G13" s="82">
        <v>2.0604495300000001</v>
      </c>
      <c r="H13" s="82">
        <v>2.63126441</v>
      </c>
      <c r="I13" s="165">
        <v>0.27703414798031956</v>
      </c>
      <c r="K13" t="s">
        <v>397</v>
      </c>
      <c r="L13" s="82">
        <v>10.21583534</v>
      </c>
      <c r="M13" s="82">
        <v>11.97867696</v>
      </c>
      <c r="N13" s="165">
        <v>0.17255971355544575</v>
      </c>
    </row>
    <row r="14" spans="1:14" x14ac:dyDescent="0.25">
      <c r="A14" t="s">
        <v>404</v>
      </c>
      <c r="B14" s="82">
        <v>78.04700588</v>
      </c>
      <c r="C14" s="82">
        <v>82.717676480000009</v>
      </c>
      <c r="D14" s="165">
        <v>5.9844327752704984E-2</v>
      </c>
      <c r="F14" t="s">
        <v>402</v>
      </c>
      <c r="G14" s="82">
        <v>4.3942445000000001</v>
      </c>
      <c r="H14" s="82">
        <v>5.9954041099999991</v>
      </c>
      <c r="I14" s="165">
        <v>0.3643765407227566</v>
      </c>
      <c r="K14" t="s">
        <v>400</v>
      </c>
      <c r="L14" s="82">
        <v>1.9873711000000001</v>
      </c>
      <c r="M14" s="82">
        <v>3.2742709100000003</v>
      </c>
      <c r="N14" s="165">
        <v>0.64753875609844602</v>
      </c>
    </row>
    <row r="15" spans="1:14" x14ac:dyDescent="0.25">
      <c r="A15" t="s">
        <v>407</v>
      </c>
      <c r="B15" s="82">
        <v>15.193478519999999</v>
      </c>
      <c r="C15" s="82">
        <v>13.729314710000001</v>
      </c>
      <c r="D15" s="165">
        <v>-9.6367912593066873E-2</v>
      </c>
      <c r="F15" t="s">
        <v>405</v>
      </c>
      <c r="G15" s="82">
        <v>3.24480521</v>
      </c>
      <c r="H15" s="82">
        <v>3.3290569699999999</v>
      </c>
      <c r="I15" s="165">
        <v>2.5965121031101823E-2</v>
      </c>
      <c r="K15" t="s">
        <v>403</v>
      </c>
      <c r="L15" s="82">
        <v>6.4700643800000002</v>
      </c>
      <c r="M15" s="82">
        <v>5.28380546</v>
      </c>
      <c r="N15" s="165">
        <v>-0.18334576757333598</v>
      </c>
    </row>
    <row r="16" spans="1:14" x14ac:dyDescent="0.25">
      <c r="A16" t="s">
        <v>410</v>
      </c>
      <c r="B16" s="82">
        <v>8.2693992099999996</v>
      </c>
      <c r="C16" s="82">
        <v>8.3114162399999998</v>
      </c>
      <c r="D16" s="165">
        <v>5.0810257109354939E-3</v>
      </c>
      <c r="F16" t="s">
        <v>408</v>
      </c>
      <c r="G16" s="82">
        <v>1.06942947</v>
      </c>
      <c r="H16" s="82">
        <v>1.3854398300000001</v>
      </c>
      <c r="I16" s="165">
        <v>0.29549434428808108</v>
      </c>
      <c r="K16" t="s">
        <v>406</v>
      </c>
      <c r="L16" s="82">
        <v>0.73722865999999998</v>
      </c>
      <c r="M16" s="82">
        <v>1.24761108</v>
      </c>
      <c r="N16" s="165">
        <v>0.69229866890958913</v>
      </c>
    </row>
    <row r="17" spans="1:14" x14ac:dyDescent="0.25">
      <c r="A17" t="s">
        <v>413</v>
      </c>
      <c r="B17" s="82">
        <v>0.20020901000000002</v>
      </c>
      <c r="C17" s="82">
        <v>0.47960590000000003</v>
      </c>
      <c r="D17" s="165">
        <v>1.3955260554957043</v>
      </c>
      <c r="F17" t="s">
        <v>411</v>
      </c>
      <c r="G17" s="82">
        <v>15.00711454</v>
      </c>
      <c r="H17" s="82">
        <v>17.16292803</v>
      </c>
      <c r="I17" s="165">
        <v>0.14365276444408348</v>
      </c>
      <c r="K17" t="s">
        <v>409</v>
      </c>
      <c r="L17" s="82">
        <v>3.0239630099999997</v>
      </c>
      <c r="M17" s="82">
        <v>2.8804544000000001</v>
      </c>
      <c r="N17" s="165">
        <v>-4.7457131428336963E-2</v>
      </c>
    </row>
    <row r="18" spans="1:14" x14ac:dyDescent="0.25">
      <c r="A18" t="s">
        <v>416</v>
      </c>
      <c r="B18" s="82">
        <v>3.2171298300000002</v>
      </c>
      <c r="C18" s="82">
        <v>4.2319397700000003</v>
      </c>
      <c r="D18" s="165">
        <v>0.31543953574295136</v>
      </c>
      <c r="F18" t="s">
        <v>414</v>
      </c>
      <c r="G18" s="82">
        <v>39.425982359999999</v>
      </c>
      <c r="H18" s="82">
        <v>51.63011221</v>
      </c>
      <c r="I18" s="165">
        <v>0.30954535865622002</v>
      </c>
      <c r="K18" t="s">
        <v>412</v>
      </c>
      <c r="L18" s="82">
        <v>2.2492296499999997</v>
      </c>
      <c r="M18" s="82">
        <v>1.8104059699999999</v>
      </c>
      <c r="N18" s="165">
        <v>-0.19509954441512889</v>
      </c>
    </row>
    <row r="19" spans="1:14" x14ac:dyDescent="0.25">
      <c r="A19" t="s">
        <v>419</v>
      </c>
      <c r="B19" s="82">
        <v>11.76276425</v>
      </c>
      <c r="C19" s="82">
        <v>16.59880811</v>
      </c>
      <c r="D19" s="165">
        <v>0.41113158074217115</v>
      </c>
      <c r="F19" t="s">
        <v>417</v>
      </c>
      <c r="G19" s="82">
        <v>5.0542037000000004</v>
      </c>
      <c r="H19" s="82">
        <v>7.2540053600000007</v>
      </c>
      <c r="I19" s="165">
        <v>0.43524198678418924</v>
      </c>
      <c r="K19" t="s">
        <v>415</v>
      </c>
      <c r="L19" s="82">
        <v>4.2358040599999995</v>
      </c>
      <c r="M19" s="82">
        <v>3.6537872500000002</v>
      </c>
      <c r="N19" s="165">
        <v>-0.13740409182194313</v>
      </c>
    </row>
    <row r="20" spans="1:14" x14ac:dyDescent="0.25">
      <c r="A20" t="s">
        <v>422</v>
      </c>
      <c r="B20" s="82">
        <v>72.786554379999998</v>
      </c>
      <c r="C20" s="82">
        <v>71.376400110000006</v>
      </c>
      <c r="D20" s="165">
        <v>-1.9373829164078038E-2</v>
      </c>
      <c r="F20" t="s">
        <v>420</v>
      </c>
      <c r="G20" s="82">
        <v>8.4745156399999999</v>
      </c>
      <c r="H20" s="82">
        <v>13.756975460000001</v>
      </c>
      <c r="I20" s="165">
        <v>0.62333471839577625</v>
      </c>
      <c r="K20" t="s">
        <v>418</v>
      </c>
      <c r="L20" s="82">
        <v>2.7558659799999998</v>
      </c>
      <c r="M20" s="82">
        <v>3.4156401400000003</v>
      </c>
      <c r="N20" s="165">
        <v>0.23940720078122246</v>
      </c>
    </row>
    <row r="21" spans="1:14" x14ac:dyDescent="0.25">
      <c r="A21" t="s">
        <v>425</v>
      </c>
      <c r="B21" s="82">
        <v>2.7225466900000002</v>
      </c>
      <c r="C21" s="82">
        <v>4.1422259300000004</v>
      </c>
      <c r="D21" s="165">
        <v>0.52145266974282833</v>
      </c>
      <c r="F21" t="s">
        <v>423</v>
      </c>
      <c r="G21" s="82">
        <v>39.570306509999995</v>
      </c>
      <c r="H21" s="82">
        <v>39.072733980000002</v>
      </c>
      <c r="I21" s="165">
        <v>-1.2574391605337909E-2</v>
      </c>
      <c r="K21" t="s">
        <v>421</v>
      </c>
      <c r="L21" s="82">
        <v>2.3458447999999996</v>
      </c>
      <c r="M21" s="82">
        <v>2.21628078</v>
      </c>
      <c r="N21" s="165">
        <v>-5.5231283842818502E-2</v>
      </c>
    </row>
    <row r="22" spans="1:14" x14ac:dyDescent="0.25">
      <c r="A22" t="s">
        <v>428</v>
      </c>
      <c r="B22" s="82">
        <v>4.3006467199999996</v>
      </c>
      <c r="C22" s="82">
        <v>5.7545267300000003</v>
      </c>
      <c r="D22" s="165">
        <v>0.33806078589036037</v>
      </c>
      <c r="F22" t="s">
        <v>426</v>
      </c>
      <c r="G22" s="82">
        <v>29.04395646</v>
      </c>
      <c r="H22" s="82">
        <v>28.234468789999998</v>
      </c>
      <c r="I22" s="165">
        <v>-2.7871122555731986E-2</v>
      </c>
      <c r="K22" t="s">
        <v>424</v>
      </c>
      <c r="L22" s="82">
        <v>17.324244800000002</v>
      </c>
      <c r="M22" s="82">
        <v>20.63519037</v>
      </c>
      <c r="N22" s="165">
        <v>0.19111630020374659</v>
      </c>
    </row>
    <row r="23" spans="1:14" x14ac:dyDescent="0.25">
      <c r="A23" t="s">
        <v>431</v>
      </c>
      <c r="B23" s="82">
        <v>1.52398035</v>
      </c>
      <c r="C23" s="82">
        <v>1.9407120200000001</v>
      </c>
      <c r="D23" s="165">
        <v>0.27344950346636687</v>
      </c>
      <c r="F23" t="s">
        <v>429</v>
      </c>
      <c r="G23" s="82">
        <v>7.1650427699999995</v>
      </c>
      <c r="H23" s="82">
        <v>9.3760430599999989</v>
      </c>
      <c r="I23" s="165">
        <v>0.30858158994632201</v>
      </c>
      <c r="K23" t="s">
        <v>427</v>
      </c>
      <c r="L23" s="82">
        <v>4.5228422400000001</v>
      </c>
      <c r="M23" s="82">
        <v>4.2484038899999996</v>
      </c>
      <c r="N23" s="165">
        <v>-6.0678293744775957E-2</v>
      </c>
    </row>
    <row r="24" spans="1:14" x14ac:dyDescent="0.25">
      <c r="A24" t="s">
        <v>434</v>
      </c>
      <c r="B24" s="82">
        <v>4.3448531900000003</v>
      </c>
      <c r="C24" s="82">
        <v>3.8746955099999996</v>
      </c>
      <c r="D24" s="165">
        <v>-0.10821025692700115</v>
      </c>
      <c r="F24" t="s">
        <v>432</v>
      </c>
      <c r="G24" s="82">
        <v>2.3584288099999999</v>
      </c>
      <c r="H24" s="82">
        <v>3.1567317000000004</v>
      </c>
      <c r="I24" s="165">
        <v>0.33848928855308569</v>
      </c>
      <c r="K24" t="s">
        <v>430</v>
      </c>
      <c r="L24" s="82">
        <v>25.937883729999999</v>
      </c>
      <c r="M24" s="82">
        <v>32.995972569999999</v>
      </c>
      <c r="N24" s="165">
        <v>0.27211506202553259</v>
      </c>
    </row>
    <row r="25" spans="1:14" x14ac:dyDescent="0.25">
      <c r="A25" t="s">
        <v>437</v>
      </c>
      <c r="B25" s="82">
        <v>5.3443050099999994</v>
      </c>
      <c r="C25" s="82">
        <v>5.9396268299999999</v>
      </c>
      <c r="D25" s="165">
        <v>0.11139368334817412</v>
      </c>
      <c r="F25" t="s">
        <v>435</v>
      </c>
      <c r="G25" s="82">
        <v>6.4931513600000006</v>
      </c>
      <c r="H25" s="82">
        <v>10.452528390000001</v>
      </c>
      <c r="I25" s="165">
        <v>0.60977741168812072</v>
      </c>
      <c r="K25" t="s">
        <v>433</v>
      </c>
      <c r="L25" s="82">
        <v>3.7907467100000001</v>
      </c>
      <c r="M25" s="82">
        <v>2.3847011600000001</v>
      </c>
      <c r="N25" s="165">
        <v>-0.37091519364531744</v>
      </c>
    </row>
    <row r="26" spans="1:14" x14ac:dyDescent="0.25">
      <c r="A26" t="s">
        <v>439</v>
      </c>
      <c r="B26" s="82">
        <v>39.40968496</v>
      </c>
      <c r="C26" s="82">
        <v>30.023047269999999</v>
      </c>
      <c r="D26" s="165">
        <v>-0.23818098773251395</v>
      </c>
      <c r="F26" t="s">
        <v>438</v>
      </c>
      <c r="G26" s="82">
        <v>1.5130032600000001</v>
      </c>
      <c r="H26" s="82">
        <v>3.2734905099999998</v>
      </c>
      <c r="I26" s="165">
        <v>1.163571352780826</v>
      </c>
      <c r="K26" t="s">
        <v>436</v>
      </c>
      <c r="L26" s="82">
        <v>25.859215850000002</v>
      </c>
      <c r="M26" s="82">
        <v>33.407887900000006</v>
      </c>
      <c r="N26" s="165">
        <v>0.29191419004300556</v>
      </c>
    </row>
    <row r="27" spans="1:14" ht="15.75" customHeight="1" x14ac:dyDescent="0.25">
      <c r="A27" t="s">
        <v>442</v>
      </c>
      <c r="B27" s="82">
        <v>14.73778941</v>
      </c>
      <c r="C27" s="82">
        <v>19.612965580000001</v>
      </c>
      <c r="D27" s="165">
        <v>0.33079426190552419</v>
      </c>
      <c r="F27" t="s">
        <v>440</v>
      </c>
      <c r="G27" s="82">
        <v>6.6631577699999998</v>
      </c>
      <c r="H27" s="82">
        <v>11.398487080000001</v>
      </c>
      <c r="I27" s="165">
        <v>0.71067344845415548</v>
      </c>
      <c r="K27" t="s">
        <v>475</v>
      </c>
      <c r="L27" s="82">
        <v>4.6269071100000003</v>
      </c>
      <c r="M27" s="82">
        <v>6.5273647600000002</v>
      </c>
      <c r="N27" s="165">
        <v>0.4107403941377159</v>
      </c>
    </row>
    <row r="28" spans="1:14" x14ac:dyDescent="0.25">
      <c r="A28" t="s">
        <v>445</v>
      </c>
      <c r="B28" s="82">
        <v>42.618881119999998</v>
      </c>
      <c r="C28" s="82">
        <v>111.92514708</v>
      </c>
      <c r="D28" s="165">
        <v>1.6261868950725753</v>
      </c>
      <c r="F28" t="s">
        <v>443</v>
      </c>
      <c r="G28" s="82">
        <v>140.44690449999999</v>
      </c>
      <c r="H28" s="82">
        <v>165.66171905000002</v>
      </c>
      <c r="I28" s="165">
        <v>0.17953271835905804</v>
      </c>
      <c r="K28" s="5" t="s">
        <v>476</v>
      </c>
      <c r="L28" s="106">
        <v>1071.1457977299999</v>
      </c>
      <c r="M28" s="106">
        <v>1310.4483769399999</v>
      </c>
      <c r="N28" s="166">
        <v>0.223408036251588</v>
      </c>
    </row>
    <row r="29" spans="1:14" x14ac:dyDescent="0.25">
      <c r="G29" s="103"/>
      <c r="H29" s="103"/>
      <c r="I29" s="124"/>
    </row>
    <row r="30" spans="1:14" x14ac:dyDescent="0.25">
      <c r="A30" s="324" t="s">
        <v>157</v>
      </c>
      <c r="B30" s="324"/>
      <c r="C30" s="324"/>
      <c r="D30" s="324"/>
      <c r="E30" s="324"/>
      <c r="F30" s="324"/>
      <c r="G30" s="324"/>
      <c r="H30" s="324"/>
      <c r="I30" s="324"/>
      <c r="J30" s="324"/>
      <c r="K30" s="324"/>
      <c r="L30" s="324"/>
      <c r="M30" s="324"/>
      <c r="N30" s="324"/>
    </row>
    <row r="31" spans="1:14" x14ac:dyDescent="0.25">
      <c r="A31" s="304"/>
      <c r="B31" s="304"/>
      <c r="C31" s="304"/>
      <c r="D31" s="304"/>
      <c r="E31" s="304"/>
      <c r="F31" s="304"/>
      <c r="G31" s="304"/>
      <c r="H31" s="304"/>
      <c r="I31" s="304"/>
      <c r="J31" s="304"/>
      <c r="K31" s="304"/>
      <c r="L31" s="304"/>
      <c r="M31" s="304"/>
      <c r="N31" s="304"/>
    </row>
    <row r="32" spans="1:14" x14ac:dyDescent="0.25">
      <c r="A32" s="320" t="s">
        <v>699</v>
      </c>
      <c r="B32" s="320"/>
      <c r="C32" s="320"/>
      <c r="D32" s="320"/>
      <c r="E32" s="320"/>
      <c r="F32" s="320"/>
      <c r="G32" s="320"/>
      <c r="H32" s="320"/>
      <c r="I32" s="320"/>
      <c r="J32" s="320"/>
      <c r="K32" s="320"/>
      <c r="L32" s="320"/>
      <c r="M32" s="320"/>
      <c r="N32" s="320"/>
    </row>
    <row r="33" spans="1:14" ht="15.75" customHeight="1" x14ac:dyDescent="0.25">
      <c r="A33" s="320"/>
      <c r="B33" s="320"/>
      <c r="C33" s="320"/>
      <c r="D33" s="320"/>
      <c r="E33" s="320"/>
      <c r="F33" s="320"/>
      <c r="G33" s="320"/>
      <c r="H33" s="320"/>
      <c r="I33" s="320"/>
      <c r="J33" s="320"/>
      <c r="K33" s="320"/>
      <c r="L33" s="320"/>
      <c r="M33" s="320"/>
      <c r="N33" s="320"/>
    </row>
    <row r="34" spans="1:14" ht="15.75" customHeight="1" x14ac:dyDescent="0.25">
      <c r="A34" s="299"/>
      <c r="B34" s="299"/>
      <c r="C34" s="299"/>
      <c r="D34" s="299"/>
      <c r="E34" s="299"/>
      <c r="F34" s="299"/>
      <c r="G34" s="299"/>
      <c r="H34" s="299"/>
      <c r="I34" s="299"/>
      <c r="J34" s="299"/>
      <c r="K34" s="299"/>
      <c r="L34" s="299"/>
      <c r="M34" s="299"/>
      <c r="N34" s="299"/>
    </row>
    <row r="35" spans="1:14" ht="15.75" customHeight="1" x14ac:dyDescent="0.25">
      <c r="A35" s="317" t="s">
        <v>477</v>
      </c>
      <c r="B35" s="317"/>
      <c r="C35" s="317"/>
      <c r="D35" s="317"/>
      <c r="E35" s="317"/>
      <c r="F35" s="317"/>
      <c r="G35" s="317"/>
      <c r="H35" s="317"/>
      <c r="I35" s="317"/>
      <c r="J35" s="317"/>
      <c r="K35" s="317"/>
      <c r="L35" s="317"/>
      <c r="M35" s="317"/>
      <c r="N35" s="317"/>
    </row>
    <row r="36" spans="1:14" x14ac:dyDescent="0.25">
      <c r="G36" s="103"/>
      <c r="H36" s="103"/>
      <c r="I36" s="124"/>
    </row>
    <row r="37" spans="1:14" x14ac:dyDescent="0.25">
      <c r="G37" s="103"/>
      <c r="H37" s="103"/>
      <c r="I37" s="124"/>
    </row>
    <row r="38" spans="1:14" x14ac:dyDescent="0.25">
      <c r="F38" s="5"/>
      <c r="G38" s="105"/>
      <c r="H38" s="105"/>
      <c r="I38" s="179"/>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E9DCB-FE09-4C47-B765-41DBBDD244D6}">
  <sheetPr>
    <pageSetUpPr fitToPage="1"/>
  </sheetPr>
  <dimension ref="A1:K40"/>
  <sheetViews>
    <sheetView zoomScaleNormal="100" workbookViewId="0">
      <selection sqref="A1:I1"/>
    </sheetView>
  </sheetViews>
  <sheetFormatPr defaultRowHeight="15.75" x14ac:dyDescent="0.25"/>
  <cols>
    <col min="1" max="1" width="68.375" customWidth="1"/>
    <col min="2" max="2" width="4.875" customWidth="1"/>
    <col min="3" max="3" width="8.75" customWidth="1"/>
    <col min="4" max="4" width="8.5" customWidth="1"/>
    <col min="5" max="5" width="11.25" customWidth="1"/>
    <col min="6" max="6" width="12" customWidth="1"/>
    <col min="7" max="7" width="10.25" customWidth="1"/>
    <col min="8" max="8" width="8.25" customWidth="1"/>
    <col min="9" max="9" width="7.75" customWidth="1"/>
  </cols>
  <sheetData>
    <row r="1" spans="1:11" s="1" customFormat="1" ht="26.25" x14ac:dyDescent="0.4">
      <c r="A1" s="318" t="s">
        <v>547</v>
      </c>
      <c r="B1" s="318"/>
      <c r="C1" s="318"/>
      <c r="D1" s="318"/>
      <c r="E1" s="318"/>
      <c r="F1" s="318"/>
      <c r="G1" s="318"/>
      <c r="H1" s="318"/>
      <c r="I1" s="318"/>
    </row>
    <row r="2" spans="1:11" ht="4.5" customHeight="1" x14ac:dyDescent="0.25">
      <c r="A2" s="2"/>
      <c r="B2" s="2"/>
      <c r="C2" s="2"/>
      <c r="D2" s="2"/>
    </row>
    <row r="3" spans="1:11" ht="18.75" customHeight="1" x14ac:dyDescent="0.3">
      <c r="A3" s="319" t="s">
        <v>287</v>
      </c>
      <c r="B3" s="319"/>
      <c r="C3" s="319"/>
      <c r="D3" s="319"/>
      <c r="E3" s="319"/>
      <c r="F3" s="319"/>
      <c r="G3" s="319"/>
      <c r="H3" s="319"/>
      <c r="I3" s="319"/>
    </row>
    <row r="5" spans="1:11" x14ac:dyDescent="0.25">
      <c r="C5" s="360" t="s">
        <v>119</v>
      </c>
      <c r="D5" s="362" t="s">
        <v>548</v>
      </c>
      <c r="E5" s="362" t="s">
        <v>549</v>
      </c>
      <c r="F5" s="362" t="s">
        <v>550</v>
      </c>
      <c r="G5" s="362" t="s">
        <v>551</v>
      </c>
      <c r="H5" s="362" t="s">
        <v>552</v>
      </c>
    </row>
    <row r="6" spans="1:11" x14ac:dyDescent="0.25">
      <c r="C6" s="361"/>
      <c r="D6" s="363"/>
      <c r="E6" s="363"/>
      <c r="F6" s="363"/>
      <c r="G6" s="363"/>
      <c r="H6" s="363"/>
      <c r="I6" s="81" t="s">
        <v>73</v>
      </c>
    </row>
    <row r="7" spans="1:11" x14ac:dyDescent="0.25">
      <c r="C7" t="s">
        <v>131</v>
      </c>
      <c r="D7" s="197">
        <v>68.662830889999995</v>
      </c>
      <c r="E7" s="198" t="s">
        <v>553</v>
      </c>
      <c r="F7" s="198" t="s">
        <v>553</v>
      </c>
      <c r="G7" s="198" t="s">
        <v>553</v>
      </c>
      <c r="H7" s="198" t="s">
        <v>553</v>
      </c>
      <c r="I7" s="197">
        <v>68.662830889999995</v>
      </c>
      <c r="K7" s="74"/>
    </row>
    <row r="8" spans="1:11" x14ac:dyDescent="0.25">
      <c r="C8" t="s">
        <v>132</v>
      </c>
      <c r="D8" s="197">
        <v>95.029103830000011</v>
      </c>
      <c r="E8" s="198" t="s">
        <v>553</v>
      </c>
      <c r="F8" s="198" t="s">
        <v>553</v>
      </c>
      <c r="G8" s="198" t="s">
        <v>553</v>
      </c>
      <c r="H8" s="198" t="s">
        <v>553</v>
      </c>
      <c r="I8" s="197">
        <v>95.029103830000011</v>
      </c>
      <c r="K8" s="74"/>
    </row>
    <row r="9" spans="1:11" x14ac:dyDescent="0.25">
      <c r="C9" t="s">
        <v>133</v>
      </c>
      <c r="D9" s="197">
        <v>88.679402140000008</v>
      </c>
      <c r="E9" s="198" t="s">
        <v>553</v>
      </c>
      <c r="F9" s="198" t="s">
        <v>553</v>
      </c>
      <c r="G9" s="198" t="s">
        <v>553</v>
      </c>
      <c r="H9" s="198" t="s">
        <v>553</v>
      </c>
      <c r="I9" s="197">
        <v>88.679402140000008</v>
      </c>
    </row>
    <row r="10" spans="1:11" x14ac:dyDescent="0.25">
      <c r="C10" t="s">
        <v>134</v>
      </c>
      <c r="D10" s="197">
        <v>90.45082763000002</v>
      </c>
      <c r="E10" s="198" t="s">
        <v>553</v>
      </c>
      <c r="F10" s="198" t="s">
        <v>553</v>
      </c>
      <c r="G10" s="198" t="s">
        <v>553</v>
      </c>
      <c r="H10" s="198" t="s">
        <v>553</v>
      </c>
      <c r="I10" s="197">
        <v>90.45082763000002</v>
      </c>
    </row>
    <row r="11" spans="1:11" x14ac:dyDescent="0.25">
      <c r="C11" t="s">
        <v>135</v>
      </c>
      <c r="D11" s="197">
        <v>95.921223440000006</v>
      </c>
      <c r="E11" s="198" t="s">
        <v>553</v>
      </c>
      <c r="F11" s="198" t="s">
        <v>553</v>
      </c>
      <c r="G11" s="198" t="s">
        <v>553</v>
      </c>
      <c r="H11" s="198" t="s">
        <v>553</v>
      </c>
      <c r="I11" s="197">
        <v>95.921223440000006</v>
      </c>
    </row>
    <row r="12" spans="1:11" x14ac:dyDescent="0.25">
      <c r="C12" t="s">
        <v>136</v>
      </c>
      <c r="D12" s="197">
        <v>100.20024914</v>
      </c>
      <c r="E12" s="198" t="s">
        <v>553</v>
      </c>
      <c r="F12" s="198" t="s">
        <v>553</v>
      </c>
      <c r="G12" s="198" t="s">
        <v>553</v>
      </c>
      <c r="H12" s="198" t="s">
        <v>553</v>
      </c>
      <c r="I12" s="197">
        <v>100.20024914</v>
      </c>
    </row>
    <row r="13" spans="1:11" x14ac:dyDescent="0.25">
      <c r="C13" s="71" t="s">
        <v>137</v>
      </c>
      <c r="D13" s="197">
        <v>120.61146272000001</v>
      </c>
      <c r="E13" s="198" t="s">
        <v>553</v>
      </c>
      <c r="F13" s="198" t="s">
        <v>553</v>
      </c>
      <c r="G13" s="198" t="s">
        <v>553</v>
      </c>
      <c r="H13" s="198" t="s">
        <v>553</v>
      </c>
      <c r="I13" s="197">
        <v>120.61146272000001</v>
      </c>
    </row>
    <row r="14" spans="1:11" x14ac:dyDescent="0.25">
      <c r="C14" s="71" t="s">
        <v>138</v>
      </c>
      <c r="D14" s="197">
        <v>122.85900171999999</v>
      </c>
      <c r="E14" s="197">
        <v>0.19975593999999999</v>
      </c>
      <c r="F14" s="197">
        <v>0</v>
      </c>
      <c r="G14" s="197">
        <v>0</v>
      </c>
      <c r="H14" s="197">
        <v>0</v>
      </c>
      <c r="I14" s="197">
        <v>123.05875766</v>
      </c>
    </row>
    <row r="15" spans="1:11" x14ac:dyDescent="0.25">
      <c r="C15" s="71" t="s">
        <v>139</v>
      </c>
      <c r="D15" s="197">
        <v>120.87357321999995</v>
      </c>
      <c r="E15" s="197">
        <v>3.4523185500000011</v>
      </c>
      <c r="F15" s="197">
        <v>0</v>
      </c>
      <c r="G15" s="197">
        <v>7.3469785700000001</v>
      </c>
      <c r="H15" s="197">
        <v>0</v>
      </c>
      <c r="I15" s="197">
        <v>131.67287033999995</v>
      </c>
      <c r="J15" s="200"/>
    </row>
    <row r="16" spans="1:11" x14ac:dyDescent="0.25">
      <c r="C16" s="71" t="s">
        <v>140</v>
      </c>
      <c r="D16" s="197">
        <v>89.869329419999985</v>
      </c>
      <c r="E16" s="197">
        <v>3.2276749400000004</v>
      </c>
      <c r="F16" s="197">
        <v>11.646066800000003</v>
      </c>
      <c r="G16" s="197">
        <v>38.278945490000005</v>
      </c>
      <c r="H16" s="197">
        <v>2.52320213</v>
      </c>
      <c r="I16" s="197">
        <v>145.54521877999997</v>
      </c>
      <c r="J16" s="200"/>
    </row>
    <row r="17" spans="1:10" x14ac:dyDescent="0.25">
      <c r="C17" s="199" t="s">
        <v>141</v>
      </c>
      <c r="D17" s="197">
        <v>98.253938779999999</v>
      </c>
      <c r="E17" s="197">
        <v>4.0026728199999999</v>
      </c>
      <c r="F17" s="197">
        <v>39.97638414</v>
      </c>
      <c r="G17" s="197">
        <v>99.600713349999992</v>
      </c>
      <c r="H17" s="197">
        <v>12.75954108</v>
      </c>
      <c r="I17" s="197">
        <v>254.59325017</v>
      </c>
      <c r="J17" s="200"/>
    </row>
    <row r="18" spans="1:10" ht="15.75" customHeight="1" x14ac:dyDescent="0.25"/>
    <row r="19" spans="1:10" ht="15.75" customHeight="1" x14ac:dyDescent="0.25">
      <c r="C19" s="93" t="s">
        <v>167</v>
      </c>
      <c r="D19" s="201"/>
      <c r="E19" s="201"/>
      <c r="F19" s="201"/>
      <c r="G19" s="202"/>
      <c r="H19" s="202"/>
      <c r="I19" s="202"/>
    </row>
    <row r="20" spans="1:10" x14ac:dyDescent="0.25">
      <c r="C20" s="199"/>
      <c r="D20" s="199"/>
      <c r="E20" s="199"/>
      <c r="F20" s="199"/>
      <c r="G20" s="203"/>
      <c r="H20" s="203"/>
      <c r="I20" s="203"/>
    </row>
    <row r="21" spans="1:10" x14ac:dyDescent="0.25">
      <c r="C21" s="320" t="s">
        <v>554</v>
      </c>
      <c r="D21" s="320"/>
      <c r="E21" s="320"/>
      <c r="F21" s="320"/>
      <c r="G21" s="320"/>
      <c r="H21" s="320"/>
      <c r="I21" s="320"/>
    </row>
    <row r="22" spans="1:10" x14ac:dyDescent="0.25">
      <c r="C22" s="320"/>
      <c r="D22" s="320"/>
      <c r="E22" s="320"/>
      <c r="F22" s="320"/>
      <c r="G22" s="320"/>
      <c r="H22" s="320"/>
      <c r="I22" s="320"/>
    </row>
    <row r="23" spans="1:10" ht="15.75" customHeight="1" x14ac:dyDescent="0.25">
      <c r="D23" s="29"/>
      <c r="E23" s="29"/>
      <c r="F23" s="29"/>
      <c r="G23" s="29"/>
      <c r="H23" s="29"/>
      <c r="I23" s="29"/>
    </row>
    <row r="24" spans="1:10" ht="15.75" customHeight="1" x14ac:dyDescent="0.25">
      <c r="C24" s="320" t="s">
        <v>555</v>
      </c>
      <c r="D24" s="320"/>
      <c r="E24" s="320"/>
      <c r="F24" s="320"/>
      <c r="G24" s="320"/>
      <c r="H24" s="320"/>
      <c r="I24" s="320"/>
    </row>
    <row r="25" spans="1:10" x14ac:dyDescent="0.25">
      <c r="C25" s="320"/>
      <c r="D25" s="320"/>
      <c r="E25" s="320"/>
      <c r="F25" s="320"/>
      <c r="G25" s="320"/>
      <c r="H25" s="320"/>
      <c r="I25" s="320"/>
    </row>
    <row r="26" spans="1:10" x14ac:dyDescent="0.25">
      <c r="E26" s="30"/>
      <c r="F26" s="30"/>
      <c r="G26" s="30"/>
      <c r="H26" s="30"/>
      <c r="I26" s="30"/>
    </row>
    <row r="27" spans="1:10" x14ac:dyDescent="0.25">
      <c r="D27" s="204"/>
      <c r="F27" s="90"/>
      <c r="G27" s="90"/>
      <c r="H27" s="90"/>
      <c r="I27" s="90"/>
    </row>
    <row r="28" spans="1:10" ht="15.75" customHeight="1" x14ac:dyDescent="0.25">
      <c r="A28" s="205" t="s">
        <v>275</v>
      </c>
      <c r="B28" s="89"/>
      <c r="C28" s="89"/>
      <c r="E28" s="93" t="s">
        <v>157</v>
      </c>
      <c r="F28" s="89"/>
      <c r="G28" s="89"/>
      <c r="H28" s="89"/>
      <c r="I28" s="89"/>
    </row>
    <row r="30" spans="1:10" x14ac:dyDescent="0.25">
      <c r="A30" s="364" t="s">
        <v>556</v>
      </c>
      <c r="B30" s="364"/>
      <c r="C30" s="364"/>
      <c r="E30" s="320" t="s">
        <v>557</v>
      </c>
      <c r="F30" s="320"/>
      <c r="G30" s="320"/>
      <c r="H30" s="320"/>
      <c r="I30" s="320"/>
    </row>
    <row r="31" spans="1:10" ht="15.75" customHeight="1" x14ac:dyDescent="0.25">
      <c r="A31" s="364"/>
      <c r="B31" s="364"/>
      <c r="C31" s="364"/>
      <c r="E31" s="320"/>
      <c r="F31" s="320"/>
      <c r="G31" s="320"/>
      <c r="H31" s="320"/>
      <c r="I31" s="320"/>
      <c r="J31" s="203"/>
    </row>
    <row r="32" spans="1:10" ht="15.75" customHeight="1" x14ac:dyDescent="0.25">
      <c r="A32" s="203"/>
      <c r="B32" s="203"/>
      <c r="C32" s="203"/>
      <c r="D32" s="29"/>
      <c r="E32" s="320"/>
      <c r="F32" s="320"/>
      <c r="G32" s="320"/>
      <c r="H32" s="320"/>
      <c r="I32" s="320"/>
      <c r="J32" s="203"/>
    </row>
    <row r="33" spans="1:9" ht="15.75" customHeight="1" x14ac:dyDescent="0.25">
      <c r="A33" s="204" t="s">
        <v>558</v>
      </c>
      <c r="B33" s="206"/>
      <c r="C33" s="206"/>
      <c r="D33" s="206"/>
      <c r="F33" s="29"/>
      <c r="G33" s="29"/>
      <c r="H33" s="29"/>
      <c r="I33" s="29"/>
    </row>
    <row r="34" spans="1:9" ht="15.75" customHeight="1" x14ac:dyDescent="0.25">
      <c r="B34" s="207"/>
      <c r="C34" s="207"/>
      <c r="E34" s="320" t="s">
        <v>559</v>
      </c>
      <c r="F34" s="320"/>
      <c r="G34" s="320"/>
      <c r="H34" s="320"/>
      <c r="I34" s="320"/>
    </row>
    <row r="35" spans="1:9" ht="15.75" customHeight="1" x14ac:dyDescent="0.25">
      <c r="A35" s="365" t="s">
        <v>560</v>
      </c>
      <c r="B35" s="365"/>
      <c r="C35" s="365"/>
      <c r="D35" s="29"/>
      <c r="E35" s="320"/>
      <c r="F35" s="320"/>
      <c r="G35" s="320"/>
      <c r="H35" s="320"/>
      <c r="I35" s="320"/>
    </row>
    <row r="36" spans="1:9" ht="15.75" customHeight="1" x14ac:dyDescent="0.25">
      <c r="A36" s="365"/>
      <c r="B36" s="365"/>
      <c r="C36" s="365"/>
      <c r="D36" s="29"/>
      <c r="E36" s="320"/>
      <c r="F36" s="320"/>
      <c r="G36" s="320"/>
      <c r="H36" s="320"/>
      <c r="I36" s="320"/>
    </row>
    <row r="37" spans="1:9" x14ac:dyDescent="0.25">
      <c r="B37" s="92"/>
      <c r="C37" s="29"/>
      <c r="D37" s="29"/>
      <c r="E37" s="320"/>
      <c r="F37" s="320"/>
      <c r="G37" s="320"/>
      <c r="H37" s="320"/>
      <c r="I37" s="320"/>
    </row>
    <row r="38" spans="1:9" x14ac:dyDescent="0.25">
      <c r="A38" t="s">
        <v>561</v>
      </c>
      <c r="D38" s="84"/>
      <c r="E38" s="320"/>
      <c r="F38" s="320"/>
      <c r="G38" s="320"/>
      <c r="H38" s="320"/>
      <c r="I38" s="320"/>
    </row>
    <row r="39" spans="1:9" x14ac:dyDescent="0.25">
      <c r="A39" s="29"/>
      <c r="D39" s="84"/>
      <c r="E39" s="320"/>
      <c r="F39" s="320"/>
      <c r="G39" s="320"/>
      <c r="H39" s="320"/>
      <c r="I39" s="320"/>
    </row>
    <row r="40" spans="1:9" x14ac:dyDescent="0.25">
      <c r="A40" s="29" t="s">
        <v>562</v>
      </c>
    </row>
  </sheetData>
  <mergeCells count="14">
    <mergeCell ref="C21:I22"/>
    <mergeCell ref="C24:I25"/>
    <mergeCell ref="A30:C31"/>
    <mergeCell ref="E30:I32"/>
    <mergeCell ref="E34:I39"/>
    <mergeCell ref="A35:C36"/>
    <mergeCell ref="A1:I1"/>
    <mergeCell ref="A3:I3"/>
    <mergeCell ref="C5:C6"/>
    <mergeCell ref="D5:D6"/>
    <mergeCell ref="E5:E6"/>
    <mergeCell ref="F5:F6"/>
    <mergeCell ref="G5:G6"/>
    <mergeCell ref="H5:H6"/>
  </mergeCells>
  <pageMargins left="0.45" right="0.45" top="0.5" bottom="0.5" header="0.3" footer="0.3"/>
  <pageSetup scale="7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E90EB-52D6-498E-8CBC-9AFE847241C4}">
  <sheetPr>
    <pageSetUpPr fitToPage="1"/>
  </sheetPr>
  <dimension ref="A1:T44"/>
  <sheetViews>
    <sheetView zoomScaleNormal="100" workbookViewId="0">
      <selection sqref="A1:M1"/>
    </sheetView>
  </sheetViews>
  <sheetFormatPr defaultRowHeight="15.75" x14ac:dyDescent="0.25"/>
  <cols>
    <col min="1" max="1" width="11.25" customWidth="1"/>
    <col min="2" max="2" width="16.25" customWidth="1"/>
    <col min="3" max="3" width="7.5" customWidth="1"/>
    <col min="4" max="4" width="11.25" customWidth="1"/>
    <col min="5" max="5" width="16.25" customWidth="1"/>
    <col min="6" max="6" width="7.5" customWidth="1"/>
    <col min="7" max="7" width="13.125" customWidth="1"/>
    <col min="8" max="8" width="7.5" customWidth="1"/>
    <col min="9" max="9" width="11.25" bestFit="1" customWidth="1"/>
    <col min="10" max="10" width="8.75" customWidth="1"/>
    <col min="11" max="11" width="10" customWidth="1"/>
    <col min="12" max="12" width="10.625" customWidth="1"/>
    <col min="13" max="13" width="8.75" customWidth="1"/>
    <col min="15" max="15" width="11.375" bestFit="1" customWidth="1"/>
  </cols>
  <sheetData>
    <row r="1" spans="1:17" s="1" customFormat="1" ht="26.25" x14ac:dyDescent="0.4">
      <c r="A1" s="318" t="s">
        <v>563</v>
      </c>
      <c r="B1" s="318"/>
      <c r="C1" s="318"/>
      <c r="D1" s="318"/>
      <c r="E1" s="318"/>
      <c r="F1" s="318"/>
      <c r="G1" s="318"/>
      <c r="H1" s="318"/>
      <c r="I1" s="318"/>
      <c r="J1" s="318"/>
      <c r="K1" s="318"/>
      <c r="L1" s="318"/>
      <c r="M1" s="318"/>
    </row>
    <row r="2" spans="1:17" ht="4.5" customHeight="1" x14ac:dyDescent="0.25">
      <c r="A2" s="2"/>
      <c r="B2" s="2"/>
      <c r="C2" s="2"/>
      <c r="D2" s="2"/>
      <c r="E2" s="2"/>
      <c r="F2" s="2"/>
      <c r="G2" s="2"/>
    </row>
    <row r="3" spans="1:17" ht="18.75" x14ac:dyDescent="0.3">
      <c r="A3" s="319" t="s">
        <v>287</v>
      </c>
      <c r="B3" s="319"/>
      <c r="C3" s="319"/>
      <c r="D3" s="319"/>
      <c r="E3" s="319"/>
      <c r="F3" s="319"/>
      <c r="G3" s="319"/>
      <c r="H3" s="319"/>
      <c r="I3" s="319"/>
      <c r="J3" s="319"/>
      <c r="K3" s="319"/>
      <c r="L3" s="319"/>
      <c r="M3" s="319"/>
    </row>
    <row r="5" spans="1:17" x14ac:dyDescent="0.25">
      <c r="K5" s="366" t="s">
        <v>564</v>
      </c>
      <c r="N5" s="4"/>
      <c r="O5" s="4"/>
      <c r="P5" s="4"/>
    </row>
    <row r="6" spans="1:17" x14ac:dyDescent="0.25">
      <c r="I6" s="73" t="s">
        <v>119</v>
      </c>
      <c r="J6" s="28" t="s">
        <v>565</v>
      </c>
      <c r="K6" s="367"/>
      <c r="L6" s="28" t="s">
        <v>566</v>
      </c>
      <c r="M6" s="28" t="s">
        <v>73</v>
      </c>
      <c r="N6" s="117"/>
      <c r="O6" s="117"/>
      <c r="P6" s="117"/>
      <c r="Q6" s="117"/>
    </row>
    <row r="7" spans="1:17" x14ac:dyDescent="0.25">
      <c r="I7" s="71" t="s">
        <v>122</v>
      </c>
      <c r="J7" s="74">
        <v>913.42600000000004</v>
      </c>
      <c r="K7" s="74">
        <v>0</v>
      </c>
      <c r="L7" s="74">
        <v>20.649641249999831</v>
      </c>
      <c r="M7" s="74">
        <v>934.07564124999988</v>
      </c>
      <c r="N7" s="117"/>
      <c r="O7" s="117"/>
      <c r="P7" s="117"/>
      <c r="Q7" s="117"/>
    </row>
    <row r="8" spans="1:17" x14ac:dyDescent="0.25">
      <c r="I8" s="71" t="s">
        <v>123</v>
      </c>
      <c r="J8" s="74">
        <v>896.32899999999995</v>
      </c>
      <c r="K8" s="74">
        <v>0</v>
      </c>
      <c r="L8" s="74">
        <v>32.317724509999721</v>
      </c>
      <c r="M8" s="74">
        <v>928.64672450999967</v>
      </c>
      <c r="N8" s="117"/>
      <c r="O8" s="117"/>
      <c r="P8" s="117"/>
      <c r="Q8" s="117"/>
    </row>
    <row r="9" spans="1:17" x14ac:dyDescent="0.25">
      <c r="I9" s="71" t="s">
        <v>124</v>
      </c>
      <c r="J9" s="74">
        <v>984.29499999999996</v>
      </c>
      <c r="K9" s="74">
        <v>0</v>
      </c>
      <c r="L9" s="74">
        <v>25.018000000000029</v>
      </c>
      <c r="M9" s="74">
        <v>1009.313</v>
      </c>
      <c r="N9" s="117"/>
      <c r="O9" s="117"/>
      <c r="P9" s="117"/>
      <c r="Q9" s="117"/>
    </row>
    <row r="10" spans="1:17" x14ac:dyDescent="0.25">
      <c r="I10" s="71" t="s">
        <v>125</v>
      </c>
      <c r="J10" s="74">
        <v>1025.904</v>
      </c>
      <c r="K10" s="74">
        <v>0</v>
      </c>
      <c r="L10" s="74">
        <v>20.679082789999484</v>
      </c>
      <c r="M10" s="74">
        <v>1046.5830827899995</v>
      </c>
      <c r="N10" s="117"/>
      <c r="O10" s="117"/>
      <c r="P10" s="117"/>
      <c r="Q10" s="117"/>
    </row>
    <row r="11" spans="1:17" x14ac:dyDescent="0.25">
      <c r="I11" s="71" t="s">
        <v>126</v>
      </c>
      <c r="J11" s="74">
        <v>1080.874</v>
      </c>
      <c r="K11" s="74">
        <v>0</v>
      </c>
      <c r="L11" s="74">
        <v>3.2023426289999861</v>
      </c>
      <c r="M11" s="74">
        <v>1084.076342629</v>
      </c>
      <c r="N11" s="117"/>
      <c r="O11" s="117"/>
      <c r="P11" s="117"/>
      <c r="Q11" s="117"/>
    </row>
    <row r="12" spans="1:17" x14ac:dyDescent="0.25">
      <c r="I12" s="71" t="s">
        <v>127</v>
      </c>
      <c r="J12" s="74">
        <v>999.95399999999995</v>
      </c>
      <c r="K12" s="74">
        <v>0</v>
      </c>
      <c r="L12" s="74">
        <v>1.8509999999999991</v>
      </c>
      <c r="M12" s="74">
        <v>1001.8049999999999</v>
      </c>
      <c r="N12" s="117"/>
      <c r="O12" s="117"/>
      <c r="P12" s="117"/>
      <c r="Q12" s="117"/>
    </row>
    <row r="13" spans="1:17" x14ac:dyDescent="0.25">
      <c r="I13" s="71" t="s">
        <v>128</v>
      </c>
      <c r="J13" s="74">
        <v>1019.942</v>
      </c>
      <c r="K13" s="74">
        <v>0</v>
      </c>
      <c r="L13" s="74">
        <v>128.23700000000008</v>
      </c>
      <c r="M13" s="74">
        <v>1148.1790000000001</v>
      </c>
      <c r="N13" s="117"/>
      <c r="O13" s="117"/>
      <c r="P13" s="117"/>
      <c r="Q13" s="117"/>
    </row>
    <row r="14" spans="1:17" x14ac:dyDescent="0.25">
      <c r="I14" s="71" t="s">
        <v>129</v>
      </c>
      <c r="J14" s="74">
        <v>787.70399999999995</v>
      </c>
      <c r="K14" s="74">
        <v>0</v>
      </c>
      <c r="L14" s="74">
        <v>26.896000000000072</v>
      </c>
      <c r="M14" s="74">
        <v>814.6</v>
      </c>
      <c r="N14" s="117"/>
      <c r="O14" s="117"/>
      <c r="P14" s="117"/>
      <c r="Q14" s="117"/>
    </row>
    <row r="15" spans="1:17" x14ac:dyDescent="0.25">
      <c r="I15" s="71" t="s">
        <v>130</v>
      </c>
      <c r="J15" s="74">
        <v>761.18799999999999</v>
      </c>
      <c r="K15" s="74">
        <v>0</v>
      </c>
      <c r="L15" s="74">
        <v>25.508000000000038</v>
      </c>
      <c r="M15" s="74">
        <v>786.69600000000003</v>
      </c>
      <c r="N15" s="117"/>
      <c r="O15" s="117"/>
      <c r="P15" s="117"/>
      <c r="Q15" s="117"/>
    </row>
    <row r="16" spans="1:17" x14ac:dyDescent="0.25">
      <c r="I16" s="71" t="s">
        <v>131</v>
      </c>
      <c r="J16" s="74">
        <v>819.36300000000006</v>
      </c>
      <c r="K16" s="74">
        <v>0</v>
      </c>
      <c r="L16" s="74">
        <v>20.153657229999908</v>
      </c>
      <c r="M16" s="74">
        <v>839.51665722999996</v>
      </c>
      <c r="N16" s="117"/>
      <c r="O16" s="117"/>
      <c r="P16" s="117"/>
      <c r="Q16" s="117"/>
    </row>
    <row r="17" spans="1:20" x14ac:dyDescent="0.25">
      <c r="I17" s="71" t="s">
        <v>132</v>
      </c>
      <c r="J17" s="74">
        <v>837.24300000000005</v>
      </c>
      <c r="K17" s="74">
        <v>-7.1134434500000001</v>
      </c>
      <c r="L17" s="74">
        <v>20.329443450000007</v>
      </c>
      <c r="M17" s="74">
        <v>850.45900000000006</v>
      </c>
      <c r="N17" s="117"/>
      <c r="O17" s="117"/>
      <c r="P17" s="117"/>
      <c r="Q17" s="117"/>
    </row>
    <row r="18" spans="1:20" x14ac:dyDescent="0.25">
      <c r="I18" s="71" t="s">
        <v>133</v>
      </c>
      <c r="J18" s="74">
        <v>602.24900000000002</v>
      </c>
      <c r="K18" s="74">
        <v>-31.288</v>
      </c>
      <c r="L18" s="74">
        <v>22.614227809999978</v>
      </c>
      <c r="M18" s="74">
        <v>593.57522781</v>
      </c>
      <c r="N18" s="117"/>
      <c r="O18" s="117"/>
      <c r="P18" s="117"/>
      <c r="Q18" s="117"/>
    </row>
    <row r="19" spans="1:20" x14ac:dyDescent="0.25">
      <c r="I19" s="71" t="s">
        <v>134</v>
      </c>
      <c r="J19" s="74">
        <v>320.20699999999999</v>
      </c>
      <c r="K19" s="74">
        <v>-46.23</v>
      </c>
      <c r="L19" s="74">
        <v>22.360925290000047</v>
      </c>
      <c r="M19" s="74">
        <v>296.33792529000004</v>
      </c>
      <c r="N19" s="117"/>
      <c r="O19" s="117"/>
      <c r="P19" s="117"/>
      <c r="Q19" s="117"/>
    </row>
    <row r="20" spans="1:20" x14ac:dyDescent="0.25">
      <c r="I20" s="71" t="s">
        <v>135</v>
      </c>
      <c r="J20" s="74">
        <v>241.58699999999999</v>
      </c>
      <c r="K20" s="74">
        <v>-39.621000000000002</v>
      </c>
      <c r="L20" s="74">
        <v>20.233570750000005</v>
      </c>
      <c r="M20" s="74">
        <v>222.19957074999999</v>
      </c>
      <c r="N20" s="117"/>
      <c r="O20" s="117"/>
      <c r="P20" s="117"/>
      <c r="Q20" s="117"/>
    </row>
    <row r="21" spans="1:20" x14ac:dyDescent="0.25">
      <c r="I21" s="71" t="s">
        <v>136</v>
      </c>
      <c r="J21" s="74">
        <v>150.58000000000001</v>
      </c>
      <c r="K21" s="74">
        <v>-24.261999999999997</v>
      </c>
      <c r="L21" s="74">
        <v>18.915632239999976</v>
      </c>
      <c r="M21" s="74">
        <v>145.23363223999999</v>
      </c>
      <c r="N21" s="117"/>
      <c r="O21" s="117"/>
      <c r="P21" s="117"/>
      <c r="Q21" s="117"/>
    </row>
    <row r="22" spans="1:20" x14ac:dyDescent="0.25">
      <c r="I22" s="71" t="s">
        <v>137</v>
      </c>
      <c r="J22" s="74">
        <v>33.051000000000002</v>
      </c>
      <c r="K22" s="74">
        <v>-60.009</v>
      </c>
      <c r="L22" s="74">
        <v>21.181486889999995</v>
      </c>
      <c r="M22" s="74">
        <v>-5.7765131100000033</v>
      </c>
      <c r="N22" s="117"/>
      <c r="O22" s="117"/>
      <c r="P22" s="117"/>
      <c r="Q22" s="117"/>
    </row>
    <row r="23" spans="1:20" x14ac:dyDescent="0.25">
      <c r="I23" s="71" t="s">
        <v>138</v>
      </c>
      <c r="J23" s="74">
        <v>1.8220000000000001</v>
      </c>
      <c r="K23" s="74">
        <v>-49.526000000000003</v>
      </c>
      <c r="L23" s="74">
        <v>12.304000000000002</v>
      </c>
      <c r="M23" s="74">
        <v>-35.4</v>
      </c>
      <c r="N23" s="117"/>
      <c r="O23" s="117"/>
      <c r="P23" s="117"/>
      <c r="Q23" s="117"/>
    </row>
    <row r="24" spans="1:20" x14ac:dyDescent="0.25">
      <c r="I24" s="71" t="s">
        <v>139</v>
      </c>
      <c r="J24" s="74">
        <v>-1.254</v>
      </c>
      <c r="K24" s="74">
        <v>-47.65953356</v>
      </c>
      <c r="L24" s="74">
        <v>25.905533560000002</v>
      </c>
      <c r="M24" s="74">
        <v>-23.007999999999999</v>
      </c>
      <c r="N24" s="117"/>
      <c r="O24" s="117"/>
      <c r="P24" s="117"/>
    </row>
    <row r="25" spans="1:20" x14ac:dyDescent="0.25">
      <c r="I25" s="71" t="s">
        <v>140</v>
      </c>
      <c r="J25" s="74">
        <v>7.8E-2</v>
      </c>
      <c r="K25" s="74">
        <v>-68.894999999999996</v>
      </c>
      <c r="L25" s="74">
        <v>24.512999999999991</v>
      </c>
      <c r="M25" s="74">
        <f>SUM(J25:L25)</f>
        <v>-44.304000000000002</v>
      </c>
      <c r="N25" s="117"/>
      <c r="O25" s="200"/>
      <c r="P25" s="117"/>
    </row>
    <row r="26" spans="1:20" x14ac:dyDescent="0.25">
      <c r="I26" s="71" t="s">
        <v>141</v>
      </c>
      <c r="J26" s="74">
        <v>-0.22110387000000001</v>
      </c>
      <c r="K26" s="74">
        <v>-71.602366950000004</v>
      </c>
      <c r="L26" s="74">
        <f>M26-K26-J26</f>
        <v>33.918013310000013</v>
      </c>
      <c r="M26" s="74">
        <v>-37.905457509999991</v>
      </c>
      <c r="O26" s="117"/>
    </row>
    <row r="27" spans="1:20" x14ac:dyDescent="0.25">
      <c r="O27" s="117"/>
    </row>
    <row r="28" spans="1:20" x14ac:dyDescent="0.25">
      <c r="A28" s="324" t="s">
        <v>567</v>
      </c>
      <c r="B28" s="324"/>
      <c r="C28" s="324"/>
      <c r="D28" s="324"/>
      <c r="E28" s="324"/>
      <c r="F28" s="43"/>
      <c r="G28" s="324" t="s">
        <v>568</v>
      </c>
      <c r="H28" s="324"/>
      <c r="I28" s="324"/>
      <c r="J28" s="324"/>
      <c r="K28" s="324"/>
      <c r="L28" s="324"/>
      <c r="M28" s="324"/>
    </row>
    <row r="29" spans="1:20" x14ac:dyDescent="0.25">
      <c r="A29" s="119"/>
      <c r="B29" s="5"/>
      <c r="C29" s="5"/>
      <c r="E29" s="5"/>
      <c r="F29" s="5"/>
      <c r="G29" s="5"/>
      <c r="S29" s="44"/>
      <c r="T29" s="97"/>
    </row>
    <row r="30" spans="1:20" ht="15.75" customHeight="1" x14ac:dyDescent="0.25">
      <c r="A30" s="43" t="s">
        <v>263</v>
      </c>
      <c r="B30" s="4" t="s">
        <v>569</v>
      </c>
      <c r="D30" s="43" t="s">
        <v>263</v>
      </c>
      <c r="E30" s="4" t="s">
        <v>569</v>
      </c>
      <c r="F30" s="119"/>
      <c r="G30" s="317" t="s">
        <v>570</v>
      </c>
      <c r="H30" s="317"/>
      <c r="I30" s="317"/>
      <c r="J30" s="317"/>
      <c r="K30" s="317"/>
      <c r="L30" s="317"/>
      <c r="M30" s="317"/>
      <c r="S30" s="44"/>
      <c r="T30" s="97"/>
    </row>
    <row r="31" spans="1:20" ht="15.75" customHeight="1" x14ac:dyDescent="0.25">
      <c r="A31" s="71">
        <v>1999</v>
      </c>
      <c r="B31" s="208">
        <v>10.99</v>
      </c>
      <c r="C31" s="119"/>
      <c r="D31" s="71">
        <v>2007</v>
      </c>
      <c r="E31" s="208">
        <v>3.89</v>
      </c>
      <c r="F31" s="209"/>
      <c r="G31" s="317" t="s">
        <v>571</v>
      </c>
      <c r="H31" s="317"/>
      <c r="I31" s="317"/>
      <c r="J31" s="317"/>
      <c r="K31" s="317"/>
      <c r="L31" s="317"/>
      <c r="M31" s="317"/>
      <c r="S31" s="44"/>
      <c r="T31" s="97"/>
    </row>
    <row r="32" spans="1:20" x14ac:dyDescent="0.25">
      <c r="A32" s="71">
        <v>2000</v>
      </c>
      <c r="B32" s="208">
        <v>8.99</v>
      </c>
      <c r="C32" s="121"/>
      <c r="D32" s="71" t="s">
        <v>572</v>
      </c>
      <c r="E32" s="208">
        <v>2.89</v>
      </c>
      <c r="F32" s="209"/>
      <c r="G32" s="317" t="s">
        <v>573</v>
      </c>
      <c r="H32" s="317"/>
      <c r="I32" s="317"/>
      <c r="J32" s="317"/>
      <c r="K32" s="317"/>
      <c r="L32" s="317"/>
      <c r="M32" s="317"/>
      <c r="S32" s="44"/>
      <c r="T32" s="97"/>
    </row>
    <row r="33" spans="1:20" x14ac:dyDescent="0.25">
      <c r="A33" s="71">
        <v>2001</v>
      </c>
      <c r="B33" s="208">
        <v>7.49</v>
      </c>
      <c r="C33" s="121"/>
      <c r="D33" s="71">
        <v>2012</v>
      </c>
      <c r="E33" s="208">
        <v>1.89</v>
      </c>
      <c r="F33" s="209"/>
      <c r="G33" s="317" t="s">
        <v>574</v>
      </c>
      <c r="H33" s="317"/>
      <c r="I33" s="317"/>
      <c r="J33" s="317"/>
      <c r="K33" s="317"/>
      <c r="L33" s="317"/>
      <c r="M33" s="317"/>
      <c r="S33" s="44"/>
      <c r="T33" s="97"/>
    </row>
    <row r="34" spans="1:20" ht="15.75" customHeight="1" x14ac:dyDescent="0.25">
      <c r="A34" s="71" t="s">
        <v>575</v>
      </c>
      <c r="B34" s="208">
        <v>7.24</v>
      </c>
      <c r="C34" s="121"/>
      <c r="D34" s="71">
        <v>2013</v>
      </c>
      <c r="E34" s="208">
        <v>0.89</v>
      </c>
      <c r="F34" s="209"/>
      <c r="G34" s="317" t="s">
        <v>576</v>
      </c>
      <c r="H34" s="317"/>
      <c r="I34" s="317"/>
      <c r="J34" s="317"/>
      <c r="K34" s="317"/>
      <c r="L34" s="317"/>
      <c r="M34" s="317"/>
      <c r="S34" s="44"/>
      <c r="T34" s="97"/>
    </row>
    <row r="35" spans="1:20" x14ac:dyDescent="0.25">
      <c r="A35" s="72">
        <v>2004</v>
      </c>
      <c r="B35" s="210">
        <v>7.24</v>
      </c>
      <c r="C35" s="121"/>
      <c r="D35" s="71">
        <v>2014</v>
      </c>
      <c r="E35" s="208">
        <v>0.67</v>
      </c>
      <c r="F35" s="209"/>
      <c r="G35" s="317" t="s">
        <v>577</v>
      </c>
      <c r="H35" s="317"/>
      <c r="I35" s="317"/>
      <c r="J35" s="317"/>
      <c r="K35" s="317"/>
      <c r="L35" s="317"/>
      <c r="M35" s="317"/>
      <c r="S35" s="44"/>
      <c r="T35" s="97"/>
    </row>
    <row r="36" spans="1:20" ht="15.75" customHeight="1" x14ac:dyDescent="0.25">
      <c r="A36" s="72">
        <v>2005</v>
      </c>
      <c r="B36" s="210">
        <v>5.99</v>
      </c>
      <c r="C36" s="29"/>
      <c r="D36" s="72">
        <v>2015</v>
      </c>
      <c r="E36" s="210">
        <v>0.45</v>
      </c>
      <c r="F36" s="209"/>
      <c r="G36" s="317" t="s">
        <v>578</v>
      </c>
      <c r="H36" s="317"/>
      <c r="I36" s="317"/>
      <c r="J36" s="317"/>
      <c r="K36" s="317"/>
      <c r="L36" s="317"/>
      <c r="M36" s="317"/>
      <c r="S36" s="44"/>
      <c r="T36" s="97"/>
    </row>
    <row r="37" spans="1:20" ht="15.75" customHeight="1" x14ac:dyDescent="0.25">
      <c r="A37" s="71">
        <v>2006</v>
      </c>
      <c r="B37" s="208">
        <v>4.8899999999999997</v>
      </c>
      <c r="C37" s="29"/>
      <c r="D37" s="72">
        <v>2016</v>
      </c>
      <c r="E37" s="210" t="s">
        <v>579</v>
      </c>
      <c r="F37" s="211"/>
      <c r="G37" s="317" t="s">
        <v>580</v>
      </c>
      <c r="H37" s="317"/>
      <c r="I37" s="317"/>
      <c r="J37" s="317"/>
      <c r="K37" s="317"/>
      <c r="L37" s="317"/>
      <c r="M37" s="317"/>
      <c r="S37" s="44"/>
      <c r="T37" s="97"/>
    </row>
    <row r="38" spans="1:20" x14ac:dyDescent="0.25">
      <c r="A38" s="72"/>
      <c r="B38" s="210"/>
      <c r="C38" s="29"/>
      <c r="D38" s="72"/>
      <c r="E38" s="210"/>
      <c r="F38" s="211"/>
      <c r="G38" s="317" t="s">
        <v>581</v>
      </c>
      <c r="H38" s="317"/>
      <c r="I38" s="317"/>
      <c r="J38" s="317"/>
      <c r="K38" s="317"/>
      <c r="L38" s="317"/>
      <c r="M38" s="317"/>
      <c r="S38" s="44"/>
      <c r="T38" s="97"/>
    </row>
    <row r="39" spans="1:20" x14ac:dyDescent="0.25">
      <c r="A39" s="72"/>
      <c r="B39" s="211"/>
      <c r="C39" s="29"/>
      <c r="D39" s="29"/>
      <c r="E39" s="29"/>
      <c r="F39" s="29"/>
      <c r="G39" s="317" t="s">
        <v>582</v>
      </c>
      <c r="H39" s="317"/>
      <c r="I39" s="317"/>
      <c r="J39" s="317"/>
      <c r="K39" s="317"/>
      <c r="L39" s="317"/>
      <c r="M39" s="317"/>
      <c r="S39" s="44"/>
      <c r="T39" s="97"/>
    </row>
    <row r="40" spans="1:20" x14ac:dyDescent="0.25">
      <c r="A40" s="40"/>
      <c r="B40" s="123"/>
      <c r="G40" s="317" t="s">
        <v>583</v>
      </c>
      <c r="H40" s="317"/>
      <c r="I40" s="317"/>
      <c r="J40" s="317"/>
      <c r="K40" s="317"/>
      <c r="L40" s="317"/>
      <c r="M40" s="317"/>
      <c r="S40" s="44"/>
      <c r="T40" s="97"/>
    </row>
    <row r="41" spans="1:20" x14ac:dyDescent="0.25">
      <c r="A41" s="40"/>
      <c r="B41" s="40"/>
      <c r="E41" s="5"/>
      <c r="F41" s="5"/>
      <c r="G41" s="5"/>
      <c r="H41" s="5"/>
      <c r="I41" s="5"/>
      <c r="J41" s="5"/>
      <c r="K41" s="5"/>
      <c r="L41" s="5"/>
      <c r="M41" s="5"/>
      <c r="S41" s="44"/>
      <c r="T41" s="97"/>
    </row>
    <row r="42" spans="1:20" ht="15.75" customHeight="1" x14ac:dyDescent="0.25">
      <c r="A42" s="40"/>
      <c r="B42" s="40"/>
      <c r="E42" s="29"/>
      <c r="F42" s="29"/>
      <c r="G42" s="29"/>
      <c r="H42" s="29"/>
      <c r="I42" s="29"/>
      <c r="J42" s="29"/>
      <c r="K42" s="29"/>
      <c r="L42" s="29"/>
      <c r="M42" s="29"/>
      <c r="S42" s="44"/>
      <c r="T42" s="97"/>
    </row>
    <row r="43" spans="1:20" x14ac:dyDescent="0.25">
      <c r="E43" s="29"/>
      <c r="F43" s="29"/>
      <c r="G43" s="29"/>
      <c r="H43" s="29"/>
      <c r="I43" s="29"/>
      <c r="J43" s="29"/>
      <c r="K43" s="29"/>
      <c r="L43" s="29"/>
      <c r="M43" s="29"/>
      <c r="S43" s="44"/>
      <c r="T43" s="97"/>
    </row>
    <row r="44" spans="1:20" x14ac:dyDescent="0.25">
      <c r="S44" s="44"/>
    </row>
  </sheetData>
  <mergeCells count="16">
    <mergeCell ref="G37:M37"/>
    <mergeCell ref="G38:M38"/>
    <mergeCell ref="G39:M39"/>
    <mergeCell ref="G40:M40"/>
    <mergeCell ref="G31:M31"/>
    <mergeCell ref="G32:M32"/>
    <mergeCell ref="G33:M33"/>
    <mergeCell ref="G34:M34"/>
    <mergeCell ref="G35:M35"/>
    <mergeCell ref="G36:M36"/>
    <mergeCell ref="G30:M30"/>
    <mergeCell ref="A1:M1"/>
    <mergeCell ref="A3:M3"/>
    <mergeCell ref="K5:K6"/>
    <mergeCell ref="A28:E28"/>
    <mergeCell ref="G28:M28"/>
  </mergeCells>
  <pageMargins left="0.45" right="0.45" top="0.5" bottom="0.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3260-7D0A-417B-97C3-183D0399E654}">
  <dimension ref="A1:Q44"/>
  <sheetViews>
    <sheetView zoomScaleNormal="100" workbookViewId="0">
      <selection sqref="A1:G1"/>
    </sheetView>
  </sheetViews>
  <sheetFormatPr defaultRowHeight="15.75" x14ac:dyDescent="0.25"/>
  <cols>
    <col min="1" max="1" width="84" customWidth="1"/>
    <col min="2" max="2" width="7.5" customWidth="1"/>
    <col min="3" max="3" width="11.25" customWidth="1"/>
    <col min="4" max="4" width="6.875" bestFit="1" customWidth="1"/>
    <col min="5" max="5" width="14.125" bestFit="1" customWidth="1"/>
    <col min="6" max="6" width="7.5" customWidth="1"/>
    <col min="7" max="7" width="8.75" customWidth="1"/>
  </cols>
  <sheetData>
    <row r="1" spans="1:17" s="1" customFormat="1" ht="26.25" x14ac:dyDescent="0.4">
      <c r="A1" s="318" t="s">
        <v>59</v>
      </c>
      <c r="B1" s="318"/>
      <c r="C1" s="318"/>
      <c r="D1" s="318"/>
      <c r="E1" s="318"/>
      <c r="F1" s="318"/>
      <c r="G1" s="318"/>
    </row>
    <row r="2" spans="1:17" ht="4.5" customHeight="1" x14ac:dyDescent="0.25">
      <c r="A2" s="2"/>
      <c r="B2" s="2"/>
    </row>
    <row r="3" spans="1:17" ht="18.75" customHeight="1" x14ac:dyDescent="0.3">
      <c r="A3" s="319" t="s">
        <v>102</v>
      </c>
      <c r="B3" s="319"/>
      <c r="C3" s="319"/>
      <c r="D3" s="319"/>
      <c r="E3" s="319"/>
      <c r="F3" s="319"/>
      <c r="G3" s="319"/>
    </row>
    <row r="5" spans="1:17" x14ac:dyDescent="0.25">
      <c r="C5" s="27" t="s">
        <v>103</v>
      </c>
      <c r="D5" s="28" t="s">
        <v>104</v>
      </c>
      <c r="E5" s="28" t="s">
        <v>105</v>
      </c>
      <c r="F5" s="28" t="s">
        <v>106</v>
      </c>
      <c r="G5" s="28" t="s">
        <v>107</v>
      </c>
      <c r="J5" s="5"/>
    </row>
    <row r="6" spans="1:17" x14ac:dyDescent="0.25">
      <c r="C6" t="s">
        <v>61</v>
      </c>
      <c r="D6" s="19">
        <v>240.49373703999998</v>
      </c>
      <c r="E6" s="19">
        <v>1375.2938285899995</v>
      </c>
      <c r="F6" s="19">
        <v>2474.0239708200006</v>
      </c>
      <c r="G6" s="19">
        <v>14.142008050000001</v>
      </c>
      <c r="I6" s="215"/>
      <c r="N6" s="82"/>
      <c r="O6" s="82"/>
      <c r="P6" s="82"/>
      <c r="Q6" s="82"/>
    </row>
    <row r="7" spans="1:17" x14ac:dyDescent="0.25">
      <c r="C7" t="s">
        <v>62</v>
      </c>
      <c r="D7" s="19">
        <v>303.30902118000006</v>
      </c>
      <c r="E7" s="19">
        <v>1186.92284425</v>
      </c>
      <c r="F7" s="19">
        <v>1037.5105625799999</v>
      </c>
      <c r="G7" s="19">
        <v>20.64831637</v>
      </c>
      <c r="I7" s="215"/>
      <c r="N7" s="82"/>
      <c r="O7" s="82"/>
      <c r="P7" s="82"/>
      <c r="Q7" s="82"/>
    </row>
    <row r="8" spans="1:17" x14ac:dyDescent="0.25">
      <c r="C8" t="s">
        <v>63</v>
      </c>
      <c r="D8" s="19">
        <v>597.28043682000009</v>
      </c>
      <c r="E8" s="19">
        <v>1140.4799307399999</v>
      </c>
      <c r="F8" s="19">
        <v>1504.4763284000001</v>
      </c>
      <c r="G8" s="19">
        <v>19.597100840000003</v>
      </c>
      <c r="I8" s="215"/>
      <c r="N8" s="82"/>
      <c r="O8" s="82"/>
      <c r="P8" s="82"/>
      <c r="Q8" s="82"/>
    </row>
    <row r="9" spans="1:17" x14ac:dyDescent="0.25">
      <c r="C9" t="s">
        <v>64</v>
      </c>
      <c r="D9" s="19">
        <v>122.56007354000002</v>
      </c>
      <c r="E9" s="19">
        <v>1233.57806581</v>
      </c>
      <c r="F9" s="19">
        <v>1203.9863791299999</v>
      </c>
      <c r="G9" s="19">
        <v>32.336821890000003</v>
      </c>
      <c r="I9" s="215"/>
      <c r="N9" s="82"/>
      <c r="O9" s="82"/>
      <c r="P9" s="82"/>
      <c r="Q9" s="82"/>
    </row>
    <row r="10" spans="1:17" x14ac:dyDescent="0.25">
      <c r="C10" t="s">
        <v>65</v>
      </c>
      <c r="D10" s="19">
        <v>140.93774802999999</v>
      </c>
      <c r="E10" s="19">
        <v>1134.85985628</v>
      </c>
      <c r="F10" s="19">
        <v>859.98684591000017</v>
      </c>
      <c r="G10" s="19">
        <v>203.01600067000001</v>
      </c>
      <c r="I10" s="215"/>
      <c r="N10" s="82"/>
      <c r="O10" s="82"/>
      <c r="P10" s="82"/>
      <c r="Q10" s="82"/>
    </row>
    <row r="11" spans="1:17" x14ac:dyDescent="0.25">
      <c r="C11" t="s">
        <v>66</v>
      </c>
      <c r="D11" s="19">
        <v>771.33496993000006</v>
      </c>
      <c r="E11" s="19">
        <v>1174.2966474799998</v>
      </c>
      <c r="F11" s="19">
        <v>1362.5311491300004</v>
      </c>
      <c r="G11" s="19">
        <v>375.55786219999999</v>
      </c>
      <c r="I11" s="215"/>
      <c r="N11" s="82"/>
      <c r="O11" s="82"/>
      <c r="P11" s="82"/>
      <c r="Q11" s="82"/>
    </row>
    <row r="12" spans="1:17" x14ac:dyDescent="0.25">
      <c r="C12" t="s">
        <v>67</v>
      </c>
      <c r="D12" s="19">
        <v>186.27549304999997</v>
      </c>
      <c r="E12" s="19">
        <v>1167.8854373600002</v>
      </c>
      <c r="F12" s="19">
        <v>1277.8936493399997</v>
      </c>
      <c r="G12" s="19">
        <v>26.269923049999999</v>
      </c>
      <c r="I12" s="215"/>
      <c r="N12" s="82"/>
      <c r="O12" s="82"/>
      <c r="P12" s="82"/>
      <c r="Q12" s="82"/>
    </row>
    <row r="13" spans="1:17" x14ac:dyDescent="0.25">
      <c r="C13" s="29" t="s">
        <v>68</v>
      </c>
      <c r="D13" s="19">
        <v>114.92969763999999</v>
      </c>
      <c r="E13" s="19">
        <v>1039.30495406</v>
      </c>
      <c r="F13" s="19">
        <v>1514.63318269</v>
      </c>
      <c r="G13" s="19">
        <v>14.970191020000001</v>
      </c>
      <c r="N13" s="82"/>
      <c r="O13" s="82"/>
      <c r="P13" s="82"/>
      <c r="Q13" s="82"/>
    </row>
    <row r="14" spans="1:17" x14ac:dyDescent="0.25">
      <c r="C14" s="29" t="s">
        <v>69</v>
      </c>
      <c r="D14" s="19">
        <v>2160.8625373200002</v>
      </c>
      <c r="E14" s="19">
        <v>1048.51958885</v>
      </c>
      <c r="F14" s="19">
        <v>1514.5097622200003</v>
      </c>
      <c r="G14" s="19">
        <v>118.81019418000001</v>
      </c>
      <c r="N14" s="82"/>
      <c r="O14" s="82"/>
      <c r="P14" s="82"/>
      <c r="Q14" s="82"/>
    </row>
    <row r="15" spans="1:17" x14ac:dyDescent="0.25">
      <c r="C15" s="29" t="s">
        <v>70</v>
      </c>
      <c r="D15" s="19">
        <v>551.15689668999994</v>
      </c>
      <c r="E15" s="19">
        <v>1229.8719206799999</v>
      </c>
      <c r="F15" s="19">
        <v>1955.0077584199998</v>
      </c>
      <c r="G15" s="19">
        <v>226.32134515999999</v>
      </c>
      <c r="H15" s="5"/>
      <c r="N15" s="82"/>
      <c r="O15" s="82"/>
      <c r="P15" s="82"/>
      <c r="Q15" s="82"/>
    </row>
    <row r="16" spans="1:17" x14ac:dyDescent="0.25">
      <c r="C16" t="s">
        <v>71</v>
      </c>
      <c r="D16" s="19">
        <v>430.14211619000002</v>
      </c>
      <c r="E16" s="19">
        <v>1300.2310624300001</v>
      </c>
      <c r="F16" s="19">
        <v>2159.1491054099997</v>
      </c>
      <c r="G16" s="19">
        <v>57.733923019999999</v>
      </c>
      <c r="N16" s="82"/>
      <c r="O16" s="82"/>
      <c r="P16" s="82"/>
      <c r="Q16" s="82"/>
    </row>
    <row r="17" spans="1:17" x14ac:dyDescent="0.25">
      <c r="C17" t="s">
        <v>72</v>
      </c>
      <c r="D17" s="19">
        <v>714.20736725000017</v>
      </c>
      <c r="E17" s="19">
        <v>1341.8553019299998</v>
      </c>
      <c r="F17" s="19">
        <v>1609.3382657699999</v>
      </c>
      <c r="G17" s="19">
        <v>102.97825569000001</v>
      </c>
      <c r="N17" s="82"/>
      <c r="O17" s="82"/>
      <c r="P17" s="82"/>
      <c r="Q17" s="82"/>
    </row>
    <row r="19" spans="1:17" x14ac:dyDescent="0.25">
      <c r="C19" s="30"/>
      <c r="F19" s="30"/>
    </row>
    <row r="20" spans="1:17" x14ac:dyDescent="0.25">
      <c r="C20" s="30"/>
      <c r="F20" s="30"/>
      <c r="H20" s="5"/>
    </row>
    <row r="21" spans="1:17" x14ac:dyDescent="0.25">
      <c r="C21" s="30"/>
      <c r="F21" s="30"/>
    </row>
    <row r="23" spans="1:17" x14ac:dyDescent="0.25">
      <c r="C23" s="5"/>
    </row>
    <row r="25" spans="1:17" x14ac:dyDescent="0.25">
      <c r="C25" s="30"/>
      <c r="F25" s="30"/>
    </row>
    <row r="26" spans="1:17" x14ac:dyDescent="0.25">
      <c r="C26" s="30"/>
      <c r="F26" s="30"/>
    </row>
    <row r="28" spans="1:17" x14ac:dyDescent="0.25">
      <c r="A28" s="27" t="s">
        <v>108</v>
      </c>
      <c r="C28" s="5"/>
    </row>
    <row r="30" spans="1:17" x14ac:dyDescent="0.25">
      <c r="A30" t="s">
        <v>109</v>
      </c>
      <c r="C30" s="30"/>
      <c r="F30" s="30"/>
    </row>
    <row r="31" spans="1:17" x14ac:dyDescent="0.25">
      <c r="A31" t="s">
        <v>110</v>
      </c>
      <c r="C31" s="30"/>
      <c r="F31" s="30"/>
    </row>
    <row r="32" spans="1:17" x14ac:dyDescent="0.25">
      <c r="A32" t="s">
        <v>111</v>
      </c>
      <c r="C32" s="30"/>
      <c r="F32" s="30"/>
    </row>
    <row r="33" spans="1:8" x14ac:dyDescent="0.25">
      <c r="A33" t="s">
        <v>112</v>
      </c>
      <c r="C33" s="30"/>
      <c r="F33" s="30"/>
    </row>
    <row r="35" spans="1:8" x14ac:dyDescent="0.25">
      <c r="A35" s="27" t="s">
        <v>113</v>
      </c>
      <c r="C35" s="5"/>
      <c r="D35" s="5"/>
      <c r="F35" s="5"/>
      <c r="G35" s="5"/>
    </row>
    <row r="36" spans="1:8" x14ac:dyDescent="0.25">
      <c r="F36" s="30"/>
    </row>
    <row r="37" spans="1:8" x14ac:dyDescent="0.25">
      <c r="A37" s="320" t="s">
        <v>114</v>
      </c>
      <c r="C37" s="29"/>
      <c r="D37" s="29"/>
      <c r="E37" s="29"/>
      <c r="F37" s="29"/>
      <c r="G37" s="29"/>
    </row>
    <row r="38" spans="1:8" x14ac:dyDescent="0.25">
      <c r="A38" s="320"/>
      <c r="C38" s="29"/>
      <c r="D38" s="29"/>
      <c r="E38" s="29"/>
      <c r="F38" s="29"/>
      <c r="G38" s="29"/>
    </row>
    <row r="39" spans="1:8" x14ac:dyDescent="0.25">
      <c r="A39" s="31"/>
      <c r="B39" s="29"/>
      <c r="C39" s="29"/>
      <c r="D39" s="29"/>
      <c r="E39" s="29"/>
      <c r="F39" s="29"/>
      <c r="G39" s="29"/>
    </row>
    <row r="44" spans="1:8" x14ac:dyDescent="0.25">
      <c r="H44" s="5"/>
    </row>
  </sheetData>
  <mergeCells count="3">
    <mergeCell ref="A1:G1"/>
    <mergeCell ref="A3:G3"/>
    <mergeCell ref="A37:A38"/>
  </mergeCells>
  <pageMargins left="0.45" right="0.45" top="0.5" bottom="0.5" header="0.3" footer="0.3"/>
  <pageSetup scale="7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7639-44C7-4197-ABEC-50BFA9FC9B12}">
  <sheetPr>
    <pageSetUpPr fitToPage="1"/>
  </sheetPr>
  <dimension ref="A1:R46"/>
  <sheetViews>
    <sheetView zoomScaleNormal="100" workbookViewId="0">
      <selection sqref="A1:O1"/>
    </sheetView>
  </sheetViews>
  <sheetFormatPr defaultRowHeight="15.75" x14ac:dyDescent="0.25"/>
  <cols>
    <col min="1" max="1" width="23.25" customWidth="1"/>
    <col min="2" max="2" width="2.125" customWidth="1"/>
    <col min="3" max="14" width="8.75" customWidth="1"/>
    <col min="15" max="15" width="9.625" customWidth="1"/>
  </cols>
  <sheetData>
    <row r="1" spans="1:18" s="1" customFormat="1" ht="26.25" x14ac:dyDescent="0.4">
      <c r="A1" s="318" t="s">
        <v>491</v>
      </c>
      <c r="B1" s="318"/>
      <c r="C1" s="318"/>
      <c r="D1" s="318"/>
      <c r="E1" s="318"/>
      <c r="F1" s="318"/>
      <c r="G1" s="318"/>
      <c r="H1" s="318"/>
      <c r="I1" s="318"/>
      <c r="J1" s="318"/>
      <c r="K1" s="318"/>
      <c r="L1" s="318"/>
      <c r="M1" s="318"/>
      <c r="N1" s="318"/>
      <c r="O1" s="318"/>
    </row>
    <row r="2" spans="1:18" ht="4.5" customHeight="1" x14ac:dyDescent="0.25">
      <c r="A2" s="2"/>
      <c r="B2" s="2"/>
      <c r="C2" s="2"/>
      <c r="D2" s="2"/>
      <c r="E2" s="2"/>
      <c r="F2" s="2"/>
      <c r="G2" s="2"/>
      <c r="H2" s="2"/>
      <c r="I2" s="2"/>
      <c r="J2" s="2"/>
    </row>
    <row r="3" spans="1:18" ht="18.75" customHeight="1" x14ac:dyDescent="0.3">
      <c r="A3" s="319" t="s">
        <v>60</v>
      </c>
      <c r="B3" s="319"/>
      <c r="C3" s="319"/>
      <c r="D3" s="319"/>
      <c r="E3" s="319"/>
      <c r="F3" s="319"/>
      <c r="G3" s="319"/>
      <c r="H3" s="319"/>
      <c r="I3" s="319"/>
      <c r="J3" s="319"/>
      <c r="K3" s="319"/>
      <c r="L3" s="319"/>
      <c r="M3" s="319"/>
      <c r="N3" s="319"/>
      <c r="O3" s="319"/>
    </row>
    <row r="5" spans="1:18" x14ac:dyDescent="0.25">
      <c r="A5" s="7"/>
      <c r="B5" s="8"/>
      <c r="C5" s="9" t="s">
        <v>61</v>
      </c>
      <c r="D5" s="9" t="s">
        <v>62</v>
      </c>
      <c r="E5" s="9" t="s">
        <v>63</v>
      </c>
      <c r="F5" s="9" t="s">
        <v>64</v>
      </c>
      <c r="G5" s="9" t="s">
        <v>65</v>
      </c>
      <c r="H5" s="9" t="s">
        <v>66</v>
      </c>
      <c r="I5" s="9" t="s">
        <v>67</v>
      </c>
      <c r="J5" s="9" t="s">
        <v>68</v>
      </c>
      <c r="K5" s="9" t="s">
        <v>69</v>
      </c>
      <c r="L5" s="9" t="s">
        <v>70</v>
      </c>
      <c r="M5" s="9" t="s">
        <v>71</v>
      </c>
      <c r="N5" s="9" t="s">
        <v>72</v>
      </c>
      <c r="O5" s="10" t="s">
        <v>73</v>
      </c>
    </row>
    <row r="6" spans="1:18" x14ac:dyDescent="0.25">
      <c r="A6" s="7"/>
      <c r="B6" s="8"/>
      <c r="C6" s="11"/>
      <c r="D6" s="11"/>
      <c r="E6" s="11"/>
      <c r="F6" s="11"/>
      <c r="G6" s="11"/>
      <c r="H6" s="11"/>
      <c r="I6" s="11"/>
      <c r="J6" s="11"/>
      <c r="K6" s="11"/>
      <c r="L6" s="11"/>
      <c r="M6" s="11"/>
      <c r="N6" s="11"/>
      <c r="O6" s="12"/>
    </row>
    <row r="7" spans="1:18" ht="15.75" customHeight="1" x14ac:dyDescent="0.25">
      <c r="A7" s="13" t="s">
        <v>492</v>
      </c>
      <c r="B7" s="14"/>
      <c r="C7" s="15">
        <v>287.48252254999994</v>
      </c>
      <c r="D7" s="15">
        <v>265.76654607</v>
      </c>
      <c r="E7" s="15">
        <v>216.72424703999999</v>
      </c>
      <c r="F7" s="15">
        <v>205.28982153999999</v>
      </c>
      <c r="G7" s="15">
        <v>257.72864587000004</v>
      </c>
      <c r="H7" s="15">
        <v>172.85715218000001</v>
      </c>
      <c r="I7" s="15">
        <v>197.16024630999999</v>
      </c>
      <c r="J7" s="15">
        <v>199.77999893999998</v>
      </c>
      <c r="K7" s="15">
        <v>229.82732616000004</v>
      </c>
      <c r="L7" s="15">
        <v>283.20712630000003</v>
      </c>
      <c r="M7" s="15">
        <v>236.24174644999999</v>
      </c>
      <c r="N7" s="15">
        <v>273.50326143000001</v>
      </c>
      <c r="O7" s="15">
        <v>2825.5686408400002</v>
      </c>
    </row>
    <row r="8" spans="1:18" x14ac:dyDescent="0.25">
      <c r="A8" s="16"/>
      <c r="B8" s="8"/>
      <c r="C8" s="17"/>
      <c r="D8" s="17"/>
      <c r="E8" s="17"/>
      <c r="F8" s="17"/>
      <c r="G8" s="17"/>
      <c r="H8" s="17"/>
      <c r="I8" s="17"/>
      <c r="J8" s="17"/>
      <c r="K8" s="17"/>
      <c r="L8" s="17"/>
      <c r="M8" s="17"/>
      <c r="N8" s="17"/>
      <c r="O8" s="17"/>
    </row>
    <row r="9" spans="1:18" x14ac:dyDescent="0.25">
      <c r="A9" s="368" t="s">
        <v>493</v>
      </c>
      <c r="B9" s="368"/>
      <c r="C9" s="15">
        <v>168.67261383999997</v>
      </c>
      <c r="D9" s="15">
        <v>157.83692741000002</v>
      </c>
      <c r="E9" s="15">
        <v>133.46508872999999</v>
      </c>
      <c r="F9" s="15">
        <v>127.46374883999999</v>
      </c>
      <c r="G9" s="15">
        <v>167.56414052999997</v>
      </c>
      <c r="H9" s="15">
        <v>103.20991590000003</v>
      </c>
      <c r="I9" s="15">
        <v>126.11345800999999</v>
      </c>
      <c r="J9" s="15">
        <v>119.89905760999999</v>
      </c>
      <c r="K9" s="15">
        <v>121.19561322000001</v>
      </c>
      <c r="L9" s="15">
        <v>159.85568445000001</v>
      </c>
      <c r="M9" s="15">
        <v>130.35509037</v>
      </c>
      <c r="N9" s="15">
        <v>140.72767046999999</v>
      </c>
      <c r="O9" s="15">
        <v>1656.3590093800001</v>
      </c>
      <c r="R9" s="44"/>
    </row>
    <row r="10" spans="1:18" x14ac:dyDescent="0.25">
      <c r="A10" s="18"/>
      <c r="B10" s="8"/>
      <c r="C10" s="19"/>
      <c r="D10" s="19"/>
      <c r="E10" s="19"/>
      <c r="F10" s="19"/>
      <c r="G10" s="19"/>
      <c r="H10" s="19"/>
      <c r="I10" s="19"/>
      <c r="J10" s="19"/>
      <c r="K10" s="19"/>
      <c r="L10" s="19"/>
      <c r="M10" s="19"/>
      <c r="N10" s="19"/>
      <c r="O10" s="19"/>
    </row>
    <row r="11" spans="1:18" x14ac:dyDescent="0.25">
      <c r="A11" s="18" t="s">
        <v>494</v>
      </c>
      <c r="B11" s="8"/>
      <c r="C11" s="19">
        <v>2.87190491</v>
      </c>
      <c r="D11" s="19">
        <v>21.115753800000004</v>
      </c>
      <c r="E11" s="19">
        <v>5.7044970400000006</v>
      </c>
      <c r="F11" s="19">
        <v>3.7089038100000002</v>
      </c>
      <c r="G11" s="19">
        <v>21.68847615</v>
      </c>
      <c r="H11" s="19">
        <v>6.6866628099999996</v>
      </c>
      <c r="I11" s="19">
        <v>3.3895362799999997</v>
      </c>
      <c r="J11" s="19">
        <v>0.10494885999999999</v>
      </c>
      <c r="K11" s="19">
        <v>27.339822210000001</v>
      </c>
      <c r="L11" s="19">
        <v>1.73091697</v>
      </c>
      <c r="M11" s="19">
        <v>22.292804059999998</v>
      </c>
      <c r="N11" s="19">
        <v>6.5131564900000001</v>
      </c>
      <c r="O11" s="19">
        <v>123.14738338999999</v>
      </c>
    </row>
    <row r="12" spans="1:18" x14ac:dyDescent="0.25">
      <c r="A12" s="114" t="s">
        <v>495</v>
      </c>
      <c r="B12" s="8"/>
      <c r="C12" s="19">
        <v>0.77021583999999998</v>
      </c>
      <c r="D12" s="19">
        <v>0.78458074999999994</v>
      </c>
      <c r="E12" s="19">
        <v>0.81535438999999998</v>
      </c>
      <c r="F12" s="19">
        <v>0.84401117000000003</v>
      </c>
      <c r="G12" s="19">
        <v>0.87728221999999989</v>
      </c>
      <c r="H12" s="19">
        <v>1.15099365</v>
      </c>
      <c r="I12" s="19">
        <v>1.2561733899999998</v>
      </c>
      <c r="J12" s="19">
        <v>0.87023455000000005</v>
      </c>
      <c r="K12" s="19">
        <v>1.09940042</v>
      </c>
      <c r="L12" s="19">
        <v>1.26330706</v>
      </c>
      <c r="M12" s="19">
        <v>1.2313075499999999</v>
      </c>
      <c r="N12" s="19">
        <v>1.19523815</v>
      </c>
      <c r="O12" s="19">
        <v>12.158099140000001</v>
      </c>
    </row>
    <row r="13" spans="1:18" x14ac:dyDescent="0.25">
      <c r="A13" s="114" t="s">
        <v>496</v>
      </c>
      <c r="B13" s="8"/>
      <c r="C13" s="19">
        <v>61.654322009999994</v>
      </c>
      <c r="D13" s="19">
        <v>83.987036320000001</v>
      </c>
      <c r="E13" s="19">
        <v>74.492433829999996</v>
      </c>
      <c r="F13" s="19">
        <v>78.960721109999994</v>
      </c>
      <c r="G13" s="19">
        <v>77.593249389999997</v>
      </c>
      <c r="H13" s="19">
        <v>74.480364140000006</v>
      </c>
      <c r="I13" s="19">
        <v>75.294969879999996</v>
      </c>
      <c r="J13" s="19">
        <v>73.552485719999993</v>
      </c>
      <c r="K13" s="19">
        <v>60.344462249999999</v>
      </c>
      <c r="L13" s="19">
        <v>69.930042200000003</v>
      </c>
      <c r="M13" s="19">
        <v>97.58283723000001</v>
      </c>
      <c r="N13" s="19">
        <v>76.95846281999998</v>
      </c>
      <c r="O13" s="19">
        <v>904.8313869000001</v>
      </c>
    </row>
    <row r="14" spans="1:18" x14ac:dyDescent="0.25">
      <c r="A14" s="114" t="s">
        <v>497</v>
      </c>
      <c r="B14" s="8"/>
      <c r="C14" s="19">
        <v>10.355231300000002</v>
      </c>
      <c r="D14" s="19">
        <v>13.356723460000001</v>
      </c>
      <c r="E14" s="19">
        <v>12.584047010000001</v>
      </c>
      <c r="F14" s="19">
        <v>12.012529389999999</v>
      </c>
      <c r="G14" s="19">
        <v>12.385579720000001</v>
      </c>
      <c r="H14" s="19">
        <v>12.484737050000001</v>
      </c>
      <c r="I14" s="19">
        <v>11.758966189999999</v>
      </c>
      <c r="J14" s="19">
        <v>11.61174271</v>
      </c>
      <c r="K14" s="19">
        <v>11.08036764</v>
      </c>
      <c r="L14" s="19">
        <v>10.96717907</v>
      </c>
      <c r="M14" s="19">
        <v>13.072759229999999</v>
      </c>
      <c r="N14" s="19">
        <v>12.542099310000001</v>
      </c>
      <c r="O14" s="19">
        <v>144.21196208000001</v>
      </c>
    </row>
    <row r="15" spans="1:18" x14ac:dyDescent="0.25">
      <c r="A15" s="114" t="s">
        <v>498</v>
      </c>
      <c r="B15" s="8"/>
      <c r="C15" s="19">
        <v>93.028245709999993</v>
      </c>
      <c r="D15" s="19">
        <v>38.605824509999998</v>
      </c>
      <c r="E15" s="19">
        <v>39.876139889999997</v>
      </c>
      <c r="F15" s="19">
        <v>31.946545260000004</v>
      </c>
      <c r="G15" s="19">
        <v>55.026936479999996</v>
      </c>
      <c r="H15" s="19">
        <v>8.4066082499999997</v>
      </c>
      <c r="I15" s="19">
        <v>34.413812270000001</v>
      </c>
      <c r="J15" s="19">
        <v>33.758545770000005</v>
      </c>
      <c r="K15" s="19">
        <v>21.3310107</v>
      </c>
      <c r="L15" s="19">
        <v>75.963626500000004</v>
      </c>
      <c r="M15" s="19">
        <v>-3.8244348100000001</v>
      </c>
      <c r="N15" s="19">
        <v>43.518163700000002</v>
      </c>
      <c r="O15" s="19">
        <v>472.05102422999994</v>
      </c>
    </row>
    <row r="16" spans="1:18" x14ac:dyDescent="0.25">
      <c r="A16" s="114" t="s">
        <v>499</v>
      </c>
      <c r="B16" s="8"/>
      <c r="C16" s="19">
        <v>-7.3059300000000004E-3</v>
      </c>
      <c r="D16" s="19">
        <v>-1.2991430000000002E-2</v>
      </c>
      <c r="E16" s="19">
        <v>-7.3834300000000007E-3</v>
      </c>
      <c r="F16" s="19">
        <v>-8.9619000000000001E-3</v>
      </c>
      <c r="G16" s="19">
        <v>-7.3834300000000007E-3</v>
      </c>
      <c r="H16" s="19">
        <v>5.5000000000000003E-4</v>
      </c>
      <c r="I16" s="19">
        <v>0</v>
      </c>
      <c r="J16" s="19">
        <v>1.1000000000000001E-3</v>
      </c>
      <c r="K16" s="19">
        <v>5.5000000000000003E-4</v>
      </c>
      <c r="L16" s="19">
        <v>6.1265000000000007E-4</v>
      </c>
      <c r="M16" s="19">
        <v>-1.8289000000000001E-4</v>
      </c>
      <c r="N16" s="19">
        <v>5.5000000000000003E-4</v>
      </c>
      <c r="O16" s="19">
        <v>-4.0846359999999998E-2</v>
      </c>
    </row>
    <row r="17" spans="1:17" x14ac:dyDescent="0.25">
      <c r="A17" s="16"/>
      <c r="B17" s="8"/>
      <c r="C17" s="19"/>
      <c r="D17" s="19"/>
      <c r="E17" s="19"/>
      <c r="F17" s="19"/>
      <c r="G17" s="19"/>
      <c r="H17" s="19"/>
      <c r="I17" s="19"/>
      <c r="J17" s="19"/>
      <c r="K17" s="19"/>
      <c r="L17" s="19"/>
      <c r="M17" s="19"/>
      <c r="N17" s="19"/>
      <c r="O17" s="19"/>
    </row>
    <row r="18" spans="1:17" x14ac:dyDescent="0.25">
      <c r="A18" s="368" t="s">
        <v>500</v>
      </c>
      <c r="B18" s="368"/>
      <c r="C18" s="15">
        <v>110.69461860000001</v>
      </c>
      <c r="D18" s="15">
        <v>103.38690149999999</v>
      </c>
      <c r="E18" s="15">
        <v>83.40376907000001</v>
      </c>
      <c r="F18" s="15">
        <v>78.028937240000005</v>
      </c>
      <c r="G18" s="15">
        <v>93.495574080000011</v>
      </c>
      <c r="H18" s="15">
        <v>73.135012000000003</v>
      </c>
      <c r="I18" s="15">
        <v>74.953411119999984</v>
      </c>
      <c r="J18" s="15">
        <v>74.004458349999993</v>
      </c>
      <c r="K18" s="15">
        <v>103.79206802</v>
      </c>
      <c r="L18" s="15">
        <v>114.60375440000003</v>
      </c>
      <c r="M18" s="15">
        <v>109.75125746000001</v>
      </c>
      <c r="N18" s="15">
        <v>132.10473345</v>
      </c>
      <c r="O18" s="15">
        <v>1151.3544952899999</v>
      </c>
    </row>
    <row r="19" spans="1:17" x14ac:dyDescent="0.25">
      <c r="A19" s="24"/>
      <c r="B19" s="8"/>
      <c r="C19" s="17"/>
      <c r="D19" s="17"/>
      <c r="E19" s="17"/>
      <c r="F19" s="17"/>
      <c r="G19" s="17"/>
      <c r="H19" s="17"/>
      <c r="I19" s="17"/>
      <c r="J19" s="17"/>
      <c r="K19" s="17"/>
      <c r="L19" s="17"/>
      <c r="M19" s="17"/>
      <c r="N19" s="17"/>
      <c r="O19" s="17"/>
    </row>
    <row r="20" spans="1:17" x14ac:dyDescent="0.25">
      <c r="A20" s="114" t="s">
        <v>501</v>
      </c>
      <c r="B20" s="8"/>
      <c r="C20" s="19">
        <v>2.9372056600000001</v>
      </c>
      <c r="D20" s="19">
        <v>2.9157022800000001</v>
      </c>
      <c r="E20" s="19">
        <v>2.5791753900000005</v>
      </c>
      <c r="F20" s="19">
        <v>2.8156802000000001</v>
      </c>
      <c r="G20" s="19">
        <v>2.7958729199999999</v>
      </c>
      <c r="H20" s="19">
        <v>2.1779497000000001</v>
      </c>
      <c r="I20" s="19">
        <v>2.3831517099999999</v>
      </c>
      <c r="J20" s="19">
        <v>2.2778817999999998</v>
      </c>
      <c r="K20" s="19">
        <v>2.1936182000000004</v>
      </c>
      <c r="L20" s="19">
        <v>2.7049631400000003</v>
      </c>
      <c r="M20" s="19">
        <v>2.8125250199999998</v>
      </c>
      <c r="N20" s="19">
        <v>3.0549124600000002</v>
      </c>
      <c r="O20" s="19">
        <v>31.648638479999999</v>
      </c>
    </row>
    <row r="21" spans="1:17" x14ac:dyDescent="0.25">
      <c r="A21" s="114" t="s">
        <v>502</v>
      </c>
      <c r="B21" s="8"/>
      <c r="C21" s="19">
        <v>11.81805645</v>
      </c>
      <c r="D21" s="19">
        <v>9.4056824800000012</v>
      </c>
      <c r="E21" s="19">
        <v>10.972433130000001</v>
      </c>
      <c r="F21" s="19">
        <v>12.52523482</v>
      </c>
      <c r="G21" s="19">
        <v>14.27703103</v>
      </c>
      <c r="H21" s="19">
        <v>14.60405946</v>
      </c>
      <c r="I21" s="19">
        <v>10.2586786</v>
      </c>
      <c r="J21" s="19">
        <v>12.223099659999999</v>
      </c>
      <c r="K21" s="19">
        <v>18.57050461</v>
      </c>
      <c r="L21" s="19">
        <v>27.388185410000002</v>
      </c>
      <c r="M21" s="19">
        <v>10.47206186</v>
      </c>
      <c r="N21" s="19">
        <v>20.817911499999997</v>
      </c>
      <c r="O21" s="19">
        <v>173.33293901000002</v>
      </c>
    </row>
    <row r="22" spans="1:17" x14ac:dyDescent="0.25">
      <c r="A22" s="114" t="s">
        <v>503</v>
      </c>
      <c r="B22" s="8"/>
      <c r="C22" s="19">
        <v>4.1961639899999996</v>
      </c>
      <c r="D22" s="19">
        <v>5.3725865599999993</v>
      </c>
      <c r="E22" s="19">
        <v>3.5814824199999999</v>
      </c>
      <c r="F22" s="19">
        <v>4.369992990000001</v>
      </c>
      <c r="G22" s="19">
        <v>24.562189530000001</v>
      </c>
      <c r="H22" s="19">
        <v>4.6733308499999993</v>
      </c>
      <c r="I22" s="19">
        <v>5.4611477500000003</v>
      </c>
      <c r="J22" s="19">
        <v>4.1431491899999999</v>
      </c>
      <c r="K22" s="19">
        <v>5.8762502400000001</v>
      </c>
      <c r="L22" s="19">
        <v>5.1166774000000004</v>
      </c>
      <c r="M22" s="19">
        <v>4.7035180499999996</v>
      </c>
      <c r="N22" s="19">
        <v>8.3557610399999991</v>
      </c>
      <c r="O22" s="19">
        <v>80.412250010000008</v>
      </c>
    </row>
    <row r="23" spans="1:17" x14ac:dyDescent="0.25">
      <c r="A23" s="114" t="s">
        <v>504</v>
      </c>
      <c r="B23" s="8"/>
      <c r="C23" s="19">
        <v>1.5011980300000001</v>
      </c>
      <c r="D23" s="19">
        <v>0.11556</v>
      </c>
      <c r="E23" s="19">
        <v>0.17424000000000001</v>
      </c>
      <c r="F23" s="19">
        <v>0.11090999999999999</v>
      </c>
      <c r="G23" s="19">
        <v>2.15861496</v>
      </c>
      <c r="H23" s="19">
        <v>1.7783062999999999</v>
      </c>
      <c r="I23" s="19">
        <v>0.12554999999999999</v>
      </c>
      <c r="J23" s="19">
        <v>0.13253999999999999</v>
      </c>
      <c r="K23" s="19">
        <v>0.17069999999999999</v>
      </c>
      <c r="L23" s="19">
        <v>0.20376</v>
      </c>
      <c r="M23" s="19">
        <v>0.14294999999999999</v>
      </c>
      <c r="N23" s="19">
        <v>2.8735162999999999</v>
      </c>
      <c r="O23" s="19">
        <v>9.4878455899999992</v>
      </c>
    </row>
    <row r="24" spans="1:17" x14ac:dyDescent="0.25">
      <c r="A24" s="114" t="s">
        <v>505</v>
      </c>
      <c r="B24" s="8"/>
      <c r="C24" s="19">
        <v>89.862910850000006</v>
      </c>
      <c r="D24" s="19">
        <v>60.672375119999998</v>
      </c>
      <c r="E24" s="19">
        <v>60.9182992</v>
      </c>
      <c r="F24" s="19">
        <v>93.008729160000001</v>
      </c>
      <c r="G24" s="19">
        <v>49.416342899999997</v>
      </c>
      <c r="H24" s="19">
        <v>49.296387160000002</v>
      </c>
      <c r="I24" s="19">
        <v>56.722118689999995</v>
      </c>
      <c r="J24" s="19">
        <v>54.913557429999997</v>
      </c>
      <c r="K24" s="19">
        <v>76.775464099999994</v>
      </c>
      <c r="L24" s="19">
        <v>76.822329040000014</v>
      </c>
      <c r="M24" s="19">
        <v>78.460637760000012</v>
      </c>
      <c r="N24" s="19">
        <v>107.37291868</v>
      </c>
      <c r="O24" s="19">
        <v>854.24207009000008</v>
      </c>
    </row>
    <row r="25" spans="1:17" x14ac:dyDescent="0.25">
      <c r="A25" s="114" t="s">
        <v>506</v>
      </c>
      <c r="B25" s="8"/>
      <c r="C25" s="19">
        <v>0.37908362000000001</v>
      </c>
      <c r="D25" s="19">
        <v>24.904995059999997</v>
      </c>
      <c r="E25" s="19">
        <v>5.1781389300000003</v>
      </c>
      <c r="F25" s="19">
        <v>-34.801609929999998</v>
      </c>
      <c r="G25" s="19">
        <v>0.28552274</v>
      </c>
      <c r="H25" s="19">
        <v>0.60497853000000001</v>
      </c>
      <c r="I25" s="19">
        <v>2.7643699999999999E-3</v>
      </c>
      <c r="J25" s="19">
        <v>0.31423027000000003</v>
      </c>
      <c r="K25" s="19">
        <v>0.20553087</v>
      </c>
      <c r="L25" s="19">
        <v>2.3678394100000002</v>
      </c>
      <c r="M25" s="19">
        <v>13.159564769999999</v>
      </c>
      <c r="N25" s="19">
        <v>-10.37028653</v>
      </c>
      <c r="O25" s="19">
        <v>2.2307521099999992</v>
      </c>
    </row>
    <row r="26" spans="1:17" x14ac:dyDescent="0.25">
      <c r="A26" s="16"/>
      <c r="B26" s="8"/>
      <c r="C26" s="19"/>
      <c r="D26" s="19"/>
      <c r="E26" s="19"/>
      <c r="F26" s="19"/>
      <c r="G26" s="19"/>
      <c r="H26" s="19"/>
      <c r="I26" s="19"/>
      <c r="J26" s="19"/>
      <c r="K26" s="19"/>
      <c r="L26" s="19"/>
      <c r="M26" s="19"/>
      <c r="N26" s="19"/>
      <c r="O26" s="19"/>
    </row>
    <row r="27" spans="1:17" x14ac:dyDescent="0.25">
      <c r="A27" s="368" t="s">
        <v>507</v>
      </c>
      <c r="B27" s="368"/>
      <c r="C27" s="15">
        <v>8.1152901100000001</v>
      </c>
      <c r="D27" s="15">
        <v>4.5427171600000005</v>
      </c>
      <c r="E27" s="15">
        <v>-0.14461076000000006</v>
      </c>
      <c r="F27" s="15">
        <v>-0.20286454000000007</v>
      </c>
      <c r="G27" s="15">
        <v>-3.3310687400000001</v>
      </c>
      <c r="H27" s="15">
        <v>-3.4877757199999997</v>
      </c>
      <c r="I27" s="15">
        <v>-3.9066228200000004</v>
      </c>
      <c r="J27" s="15">
        <v>5.8764829800000005</v>
      </c>
      <c r="K27" s="15">
        <v>4.8396449200000005</v>
      </c>
      <c r="L27" s="15">
        <v>8.7476874500000008</v>
      </c>
      <c r="M27" s="15">
        <v>-3.8646013800000003</v>
      </c>
      <c r="N27" s="15">
        <v>0.67085751000000005</v>
      </c>
      <c r="O27" s="15">
        <v>17.855136170000002</v>
      </c>
    </row>
    <row r="28" spans="1:17" x14ac:dyDescent="0.25">
      <c r="A28" s="24"/>
      <c r="B28" s="8"/>
      <c r="C28" s="17"/>
      <c r="D28" s="17"/>
      <c r="E28" s="17"/>
      <c r="F28" s="17"/>
      <c r="G28" s="17"/>
      <c r="H28" s="17"/>
      <c r="I28" s="17"/>
      <c r="J28" s="17"/>
      <c r="K28" s="17"/>
      <c r="L28" s="17"/>
      <c r="M28" s="17"/>
      <c r="N28" s="17"/>
      <c r="O28" s="17"/>
    </row>
    <row r="29" spans="1:17" x14ac:dyDescent="0.25">
      <c r="A29" s="114" t="s">
        <v>508</v>
      </c>
      <c r="B29" s="8"/>
      <c r="C29" s="19">
        <v>7.4305328200000007</v>
      </c>
      <c r="D29" s="19">
        <v>3.9060225699999997</v>
      </c>
      <c r="E29" s="19">
        <v>-0.83596524999999999</v>
      </c>
      <c r="F29" s="19">
        <v>-0.81829105000000002</v>
      </c>
      <c r="G29" s="19">
        <v>-3.8719169500000001</v>
      </c>
      <c r="H29" s="19">
        <v>-3.98763903</v>
      </c>
      <c r="I29" s="19">
        <v>-5.0500034200000004</v>
      </c>
      <c r="J29" s="19">
        <v>5.4093793800000007</v>
      </c>
      <c r="K29" s="19">
        <v>4.3954908399999999</v>
      </c>
      <c r="L29" s="19">
        <v>8.1610943000000002</v>
      </c>
      <c r="M29" s="19">
        <v>-3.5338958900000002</v>
      </c>
      <c r="N29" s="19">
        <v>0.11892037</v>
      </c>
      <c r="O29" s="19">
        <v>11.323728690000001</v>
      </c>
      <c r="P29" s="19"/>
      <c r="Q29" s="19"/>
    </row>
    <row r="30" spans="1:17" x14ac:dyDescent="0.25">
      <c r="A30" s="114" t="s">
        <v>509</v>
      </c>
      <c r="B30" s="8"/>
      <c r="C30" s="19">
        <v>0.57465818000000002</v>
      </c>
      <c r="D30" s="19">
        <v>0.46709233</v>
      </c>
      <c r="E30" s="19">
        <v>0.50812428999999992</v>
      </c>
      <c r="F30" s="19">
        <v>0.43090904999999996</v>
      </c>
      <c r="G30" s="19">
        <v>0.32202472999999998</v>
      </c>
      <c r="H30" s="19">
        <v>0.28841412000000005</v>
      </c>
      <c r="I30" s="19">
        <v>0.81725990000000004</v>
      </c>
      <c r="J30" s="19">
        <v>0.25953373999999996</v>
      </c>
      <c r="K30" s="19">
        <v>0.29101098999999997</v>
      </c>
      <c r="L30" s="19">
        <v>0.37301911999999998</v>
      </c>
      <c r="M30" s="19">
        <v>0.28717282</v>
      </c>
      <c r="N30" s="19">
        <v>0.30915672999999999</v>
      </c>
      <c r="O30" s="19">
        <v>4.928376000000001</v>
      </c>
    </row>
    <row r="31" spans="1:17" x14ac:dyDescent="0.25">
      <c r="A31" s="114" t="s">
        <v>510</v>
      </c>
      <c r="B31" s="8"/>
      <c r="C31" s="19">
        <v>0.11009911</v>
      </c>
      <c r="D31" s="19">
        <v>0.16960226</v>
      </c>
      <c r="E31" s="19">
        <v>0.18323020000000001</v>
      </c>
      <c r="F31" s="19">
        <v>0.18451745999999999</v>
      </c>
      <c r="G31" s="19">
        <v>0.21882347999999999</v>
      </c>
      <c r="H31" s="19">
        <v>0.21144919000000001</v>
      </c>
      <c r="I31" s="19">
        <v>0.32612069999999999</v>
      </c>
      <c r="J31" s="19">
        <v>0.20756985999999999</v>
      </c>
      <c r="K31" s="19">
        <v>0.15314309000000001</v>
      </c>
      <c r="L31" s="19">
        <v>0.21357403000000003</v>
      </c>
      <c r="M31" s="19">
        <v>-0.61787831000000004</v>
      </c>
      <c r="N31" s="19">
        <v>0.24278041</v>
      </c>
      <c r="O31" s="19">
        <v>1.6030314799999996</v>
      </c>
    </row>
    <row r="32" spans="1:17" x14ac:dyDescent="0.25">
      <c r="A32" s="114"/>
      <c r="B32" s="8"/>
      <c r="C32" s="19"/>
      <c r="D32" s="19"/>
      <c r="E32" s="19"/>
      <c r="F32" s="19"/>
      <c r="G32" s="19"/>
      <c r="H32" s="19"/>
      <c r="I32" s="19"/>
      <c r="J32" s="19"/>
      <c r="K32" s="19"/>
      <c r="L32" s="19"/>
      <c r="M32" s="19"/>
      <c r="N32" s="19"/>
      <c r="O32" s="19"/>
    </row>
    <row r="33" spans="1:16" x14ac:dyDescent="0.25">
      <c r="A33" s="114"/>
      <c r="B33" s="8"/>
      <c r="C33" s="19"/>
      <c r="D33" s="19"/>
      <c r="E33" s="19"/>
      <c r="F33" s="19"/>
      <c r="G33" s="19"/>
      <c r="H33" s="19"/>
      <c r="I33" s="19"/>
      <c r="J33" s="19"/>
      <c r="K33" s="19"/>
      <c r="L33" s="19"/>
      <c r="M33" s="19"/>
      <c r="N33" s="19"/>
      <c r="O33" s="19"/>
    </row>
    <row r="34" spans="1:16" x14ac:dyDescent="0.25">
      <c r="A34" s="114"/>
      <c r="B34" s="8"/>
      <c r="C34" s="19"/>
      <c r="D34" s="19"/>
      <c r="E34" s="19"/>
      <c r="F34" s="19"/>
      <c r="G34" s="19"/>
      <c r="H34" s="19"/>
      <c r="I34" s="19"/>
      <c r="J34" s="19"/>
      <c r="K34" s="19"/>
      <c r="L34" s="19"/>
      <c r="M34" s="19"/>
      <c r="N34" s="19"/>
      <c r="O34" s="19"/>
    </row>
    <row r="35" spans="1:16" x14ac:dyDescent="0.25">
      <c r="A35" s="114"/>
      <c r="B35" s="8"/>
      <c r="C35" s="19"/>
      <c r="D35" s="19"/>
      <c r="E35" s="19"/>
      <c r="F35" s="19"/>
      <c r="G35" s="19"/>
      <c r="H35" s="19"/>
      <c r="I35" s="19"/>
      <c r="J35" s="19"/>
      <c r="K35" s="19"/>
      <c r="L35" s="19"/>
      <c r="M35" s="19"/>
      <c r="N35" s="19"/>
      <c r="O35" s="19"/>
    </row>
    <row r="36" spans="1:16" x14ac:dyDescent="0.25">
      <c r="A36" s="114"/>
      <c r="B36" s="8"/>
      <c r="C36" s="19"/>
      <c r="D36" s="19"/>
      <c r="E36" s="19"/>
      <c r="F36" s="19"/>
      <c r="G36" s="19"/>
      <c r="H36" s="19"/>
      <c r="I36" s="19"/>
      <c r="J36" s="19"/>
      <c r="K36" s="19"/>
      <c r="L36" s="19"/>
      <c r="M36" s="19"/>
      <c r="N36" s="19"/>
      <c r="O36" s="19"/>
    </row>
    <row r="37" spans="1:16" x14ac:dyDescent="0.25">
      <c r="A37" s="114"/>
      <c r="B37" s="180"/>
      <c r="C37" s="19"/>
      <c r="D37" s="19"/>
      <c r="E37" s="19"/>
      <c r="F37" s="19"/>
      <c r="G37" s="19"/>
      <c r="H37" s="19"/>
      <c r="I37" s="19"/>
      <c r="J37" s="19"/>
      <c r="K37" s="19"/>
      <c r="L37" s="19"/>
      <c r="M37" s="19"/>
      <c r="N37" s="19"/>
      <c r="O37" s="19"/>
    </row>
    <row r="38" spans="1:16" x14ac:dyDescent="0.25">
      <c r="A38" s="18"/>
      <c r="B38" s="8"/>
      <c r="C38" s="23"/>
      <c r="D38" s="23"/>
      <c r="E38" s="23"/>
      <c r="F38" s="23"/>
      <c r="G38" s="23"/>
      <c r="H38" s="23"/>
      <c r="I38" s="23"/>
      <c r="J38" s="23"/>
      <c r="K38" s="23"/>
      <c r="L38" s="23"/>
      <c r="M38" s="23"/>
      <c r="N38" s="23"/>
      <c r="O38" s="23"/>
    </row>
    <row r="39" spans="1:16" x14ac:dyDescent="0.25">
      <c r="A39" s="24"/>
      <c r="B39" s="8"/>
      <c r="C39" s="23"/>
      <c r="D39" s="23"/>
      <c r="E39" s="23"/>
      <c r="F39" s="23"/>
      <c r="G39" s="23"/>
      <c r="H39" s="23"/>
      <c r="I39" s="23"/>
      <c r="J39" s="23"/>
      <c r="K39" s="23"/>
      <c r="L39" s="23"/>
      <c r="M39" s="23"/>
      <c r="N39" s="23"/>
      <c r="O39" s="23"/>
    </row>
    <row r="40" spans="1:16" x14ac:dyDescent="0.25">
      <c r="A40" s="18"/>
      <c r="B40" s="8"/>
      <c r="C40" s="23"/>
      <c r="D40" s="23"/>
      <c r="E40" s="23"/>
      <c r="F40" s="23"/>
      <c r="G40" s="23"/>
      <c r="H40" s="23"/>
      <c r="I40" s="23"/>
      <c r="J40" s="23"/>
      <c r="K40" s="23"/>
      <c r="L40" s="23"/>
      <c r="M40" s="23"/>
      <c r="N40" s="23"/>
      <c r="O40" s="23"/>
    </row>
    <row r="41" spans="1:16" x14ac:dyDescent="0.25">
      <c r="A41" s="25"/>
      <c r="B41" s="8"/>
      <c r="C41" s="23"/>
      <c r="D41" s="23"/>
      <c r="E41" s="23"/>
      <c r="F41" s="23"/>
      <c r="G41" s="23"/>
      <c r="H41" s="23"/>
      <c r="I41" s="23"/>
      <c r="J41" s="23"/>
      <c r="K41" s="23"/>
      <c r="L41" s="23"/>
      <c r="M41" s="23"/>
      <c r="N41" s="23"/>
      <c r="O41" s="23"/>
    </row>
    <row r="42" spans="1:16" x14ac:dyDescent="0.25">
      <c r="A42" s="18"/>
      <c r="B42" s="8"/>
      <c r="C42" s="23"/>
      <c r="D42" s="23"/>
      <c r="E42" s="23"/>
      <c r="F42" s="23"/>
      <c r="G42" s="23"/>
      <c r="H42" s="23"/>
      <c r="I42" s="23"/>
      <c r="J42" s="23"/>
      <c r="K42" s="23"/>
      <c r="L42" s="23"/>
      <c r="M42" s="23"/>
      <c r="N42" s="23"/>
      <c r="O42" s="23"/>
    </row>
    <row r="43" spans="1:16" x14ac:dyDescent="0.25">
      <c r="A43" s="18"/>
      <c r="B43" s="8"/>
      <c r="C43" s="23"/>
      <c r="D43" s="23"/>
      <c r="E43" s="23"/>
      <c r="F43" s="23"/>
      <c r="G43" s="23"/>
      <c r="H43" s="23"/>
      <c r="I43" s="23"/>
      <c r="J43" s="23"/>
      <c r="K43" s="23"/>
      <c r="L43" s="23"/>
      <c r="M43" s="23"/>
      <c r="N43" s="23"/>
      <c r="O43" s="23"/>
    </row>
    <row r="44" spans="1:16" x14ac:dyDescent="0.25">
      <c r="A44" s="18"/>
      <c r="B44" s="8"/>
      <c r="C44" s="23"/>
      <c r="D44" s="23"/>
      <c r="E44" s="23"/>
      <c r="F44" s="23"/>
      <c r="G44" s="23"/>
      <c r="H44" s="23"/>
      <c r="I44" s="23"/>
      <c r="J44" s="23"/>
      <c r="K44" s="23"/>
      <c r="L44" s="23"/>
      <c r="M44" s="23"/>
      <c r="N44" s="23"/>
      <c r="O44" s="23"/>
    </row>
    <row r="45" spans="1:16" x14ac:dyDescent="0.25">
      <c r="A45" s="26"/>
      <c r="B45" s="8"/>
      <c r="C45" s="23"/>
      <c r="D45" s="23"/>
      <c r="E45" s="23"/>
      <c r="F45" s="23"/>
      <c r="G45" s="23"/>
      <c r="H45" s="23"/>
      <c r="I45" s="23"/>
      <c r="J45" s="23"/>
      <c r="K45" s="23"/>
      <c r="L45" s="23"/>
      <c r="M45" s="23"/>
      <c r="N45" s="23"/>
      <c r="O45" s="23"/>
    </row>
    <row r="46" spans="1:16" x14ac:dyDescent="0.25">
      <c r="P46" s="5"/>
    </row>
  </sheetData>
  <mergeCells count="5">
    <mergeCell ref="A1:O1"/>
    <mergeCell ref="A3:O3"/>
    <mergeCell ref="A9:B9"/>
    <mergeCell ref="A18:B18"/>
    <mergeCell ref="A27:B27"/>
  </mergeCells>
  <pageMargins left="0.45" right="0.45" top="0.5" bottom="0.5" header="0.3" footer="0.3"/>
  <pageSetup scale="7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E3AB8-0425-42AB-BC62-04D544D115D5}">
  <sheetPr>
    <pageSetUpPr fitToPage="1"/>
  </sheetPr>
  <dimension ref="A1:H42"/>
  <sheetViews>
    <sheetView zoomScaleNormal="100" workbookViewId="0">
      <selection sqref="A1:F1"/>
    </sheetView>
  </sheetViews>
  <sheetFormatPr defaultRowHeight="15.75" x14ac:dyDescent="0.25"/>
  <cols>
    <col min="1" max="1" width="79.75" customWidth="1"/>
    <col min="2" max="2" width="7.5" customWidth="1"/>
    <col min="3" max="3" width="9" customWidth="1"/>
    <col min="4" max="4" width="12.25" customWidth="1"/>
    <col min="5" max="5" width="17.625" bestFit="1" customWidth="1"/>
    <col min="6" max="6" width="13.875" bestFit="1" customWidth="1"/>
  </cols>
  <sheetData>
    <row r="1" spans="1:8" s="1" customFormat="1" ht="26.25" x14ac:dyDescent="0.4">
      <c r="A1" s="318" t="s">
        <v>45</v>
      </c>
      <c r="B1" s="318"/>
      <c r="C1" s="318"/>
      <c r="D1" s="318"/>
      <c r="E1" s="318"/>
      <c r="F1" s="318"/>
    </row>
    <row r="2" spans="1:8" ht="4.5" customHeight="1" x14ac:dyDescent="0.25">
      <c r="A2" s="2"/>
    </row>
    <row r="3" spans="1:8" ht="18.75" customHeight="1" x14ac:dyDescent="0.3">
      <c r="A3" s="319" t="s">
        <v>511</v>
      </c>
      <c r="B3" s="319"/>
      <c r="C3" s="319"/>
      <c r="D3" s="319"/>
      <c r="E3" s="319"/>
      <c r="F3" s="319"/>
    </row>
    <row r="5" spans="1:8" x14ac:dyDescent="0.25">
      <c r="C5" s="93" t="s">
        <v>103</v>
      </c>
      <c r="D5" s="28" t="s">
        <v>512</v>
      </c>
      <c r="E5" s="28" t="s">
        <v>513</v>
      </c>
      <c r="F5" s="28" t="s">
        <v>514</v>
      </c>
    </row>
    <row r="6" spans="1:8" x14ac:dyDescent="0.25">
      <c r="C6" t="s">
        <v>61</v>
      </c>
      <c r="D6" s="181">
        <v>168.67261383999997</v>
      </c>
      <c r="E6" s="181">
        <v>110.6946186</v>
      </c>
      <c r="F6" s="181">
        <v>8.1152901100000001</v>
      </c>
    </row>
    <row r="7" spans="1:8" x14ac:dyDescent="0.25">
      <c r="C7" t="s">
        <v>62</v>
      </c>
      <c r="D7" s="181">
        <v>157.83692741000002</v>
      </c>
      <c r="E7" s="181">
        <v>103.38690149999999</v>
      </c>
      <c r="F7" s="181">
        <v>4.5427171600000005</v>
      </c>
    </row>
    <row r="8" spans="1:8" x14ac:dyDescent="0.25">
      <c r="C8" t="s">
        <v>63</v>
      </c>
      <c r="D8" s="181">
        <v>133.46508872999999</v>
      </c>
      <c r="E8" s="181">
        <v>83.40376907000001</v>
      </c>
      <c r="F8" s="181">
        <v>-0.14461076000000003</v>
      </c>
      <c r="H8" s="181"/>
    </row>
    <row r="9" spans="1:8" x14ac:dyDescent="0.25">
      <c r="C9" t="s">
        <v>64</v>
      </c>
      <c r="D9" s="181">
        <v>127.46374883999999</v>
      </c>
      <c r="E9" s="181">
        <v>78.028937240000005</v>
      </c>
      <c r="F9" s="181">
        <v>-0.20286454000000015</v>
      </c>
      <c r="H9" s="181"/>
    </row>
    <row r="10" spans="1:8" x14ac:dyDescent="0.25">
      <c r="C10" t="s">
        <v>65</v>
      </c>
      <c r="D10" s="181">
        <v>167.56414053</v>
      </c>
      <c r="E10" s="181">
        <v>93.495574079999997</v>
      </c>
      <c r="F10" s="181">
        <v>-3.3310687400000001</v>
      </c>
      <c r="H10" s="181"/>
    </row>
    <row r="11" spans="1:8" x14ac:dyDescent="0.25">
      <c r="C11" t="s">
        <v>66</v>
      </c>
      <c r="D11" s="181">
        <v>103.20991590000001</v>
      </c>
      <c r="E11" s="181">
        <v>73.135011999999989</v>
      </c>
      <c r="F11" s="181">
        <v>-3.4877757199999997</v>
      </c>
      <c r="H11" s="181"/>
    </row>
    <row r="12" spans="1:8" x14ac:dyDescent="0.25">
      <c r="C12" t="s">
        <v>67</v>
      </c>
      <c r="D12" s="181">
        <v>126.11345800999997</v>
      </c>
      <c r="E12" s="181">
        <v>74.953411119999998</v>
      </c>
      <c r="F12" s="181">
        <v>-3.9066228199999999</v>
      </c>
      <c r="H12" s="181"/>
    </row>
    <row r="13" spans="1:8" x14ac:dyDescent="0.25">
      <c r="C13" t="s">
        <v>68</v>
      </c>
      <c r="D13" s="181">
        <v>119.89905761000001</v>
      </c>
      <c r="E13" s="181">
        <v>74.004458350000007</v>
      </c>
      <c r="F13" s="181">
        <v>5.8764829800000005</v>
      </c>
      <c r="H13" s="181"/>
    </row>
    <row r="14" spans="1:8" x14ac:dyDescent="0.25">
      <c r="C14" t="s">
        <v>69</v>
      </c>
      <c r="D14" s="181">
        <v>121.19561322</v>
      </c>
      <c r="E14" s="181">
        <v>103.79206802</v>
      </c>
      <c r="F14" s="181">
        <v>4.8396449199999996</v>
      </c>
    </row>
    <row r="15" spans="1:8" x14ac:dyDescent="0.25">
      <c r="C15" t="s">
        <v>515</v>
      </c>
      <c r="D15" s="181">
        <v>159.85568444999998</v>
      </c>
      <c r="E15" s="181">
        <v>114.60375440000001</v>
      </c>
      <c r="F15" s="181">
        <v>8.747687449999999</v>
      </c>
    </row>
    <row r="16" spans="1:8" x14ac:dyDescent="0.25">
      <c r="C16" t="s">
        <v>71</v>
      </c>
      <c r="D16" s="181">
        <v>130.35509037</v>
      </c>
      <c r="E16" s="181">
        <v>109.75125746000001</v>
      </c>
      <c r="F16" s="181">
        <v>-3.8646013799999999</v>
      </c>
    </row>
    <row r="17" spans="1:6" x14ac:dyDescent="0.25">
      <c r="C17" t="s">
        <v>72</v>
      </c>
      <c r="D17" s="181">
        <v>140.72767046999999</v>
      </c>
      <c r="E17" s="181">
        <v>132.10473345</v>
      </c>
      <c r="F17" s="181">
        <v>0.67085751000000005</v>
      </c>
    </row>
    <row r="18" spans="1:6" x14ac:dyDescent="0.25">
      <c r="D18" s="182"/>
      <c r="E18" s="182"/>
      <c r="F18" s="182"/>
    </row>
    <row r="28" spans="1:6" x14ac:dyDescent="0.25">
      <c r="A28" s="93" t="s">
        <v>516</v>
      </c>
      <c r="C28" s="93" t="s">
        <v>517</v>
      </c>
      <c r="D28" s="89"/>
      <c r="E28" s="89"/>
      <c r="F28" s="89"/>
    </row>
    <row r="30" spans="1:6" ht="15.75" customHeight="1" x14ac:dyDescent="0.25">
      <c r="A30" s="320" t="s">
        <v>518</v>
      </c>
      <c r="B30" s="29"/>
      <c r="C30" s="320" t="s">
        <v>519</v>
      </c>
      <c r="D30" s="320"/>
      <c r="E30" s="320"/>
      <c r="F30" s="320"/>
    </row>
    <row r="31" spans="1:6" ht="15.75" customHeight="1" x14ac:dyDescent="0.25">
      <c r="A31" s="320"/>
      <c r="B31" s="29"/>
      <c r="C31" s="320"/>
      <c r="D31" s="320"/>
      <c r="E31" s="320"/>
      <c r="F31" s="320"/>
    </row>
    <row r="32" spans="1:6" x14ac:dyDescent="0.25">
      <c r="A32" s="320"/>
      <c r="B32" s="29"/>
      <c r="C32" s="320"/>
      <c r="D32" s="320"/>
      <c r="E32" s="320"/>
      <c r="F32" s="320"/>
    </row>
    <row r="33" spans="1:6" x14ac:dyDescent="0.25">
      <c r="A33" s="320"/>
      <c r="C33" s="320"/>
      <c r="D33" s="320"/>
      <c r="E33" s="320"/>
      <c r="F33" s="320"/>
    </row>
    <row r="35" spans="1:6" x14ac:dyDescent="0.25">
      <c r="A35" s="93" t="s">
        <v>513</v>
      </c>
    </row>
    <row r="36" spans="1:6" ht="15.75" customHeight="1" x14ac:dyDescent="0.25"/>
    <row r="37" spans="1:6" ht="15.75" customHeight="1" x14ac:dyDescent="0.25">
      <c r="A37" s="320" t="s">
        <v>520</v>
      </c>
    </row>
    <row r="38" spans="1:6" x14ac:dyDescent="0.25">
      <c r="A38" s="320"/>
    </row>
    <row r="39" spans="1:6" x14ac:dyDescent="0.25">
      <c r="A39" s="320"/>
    </row>
    <row r="40" spans="1:6" ht="15.75" customHeight="1" x14ac:dyDescent="0.25">
      <c r="B40" s="29"/>
      <c r="C40" s="29"/>
      <c r="D40" s="29"/>
      <c r="E40" s="29"/>
      <c r="F40" s="29"/>
    </row>
    <row r="42" spans="1:6" x14ac:dyDescent="0.25">
      <c r="B42" s="29"/>
      <c r="C42" s="29"/>
      <c r="D42" s="29"/>
      <c r="E42" s="29"/>
      <c r="F42" s="29"/>
    </row>
  </sheetData>
  <mergeCells count="5">
    <mergeCell ref="A1:F1"/>
    <mergeCell ref="A3:F3"/>
    <mergeCell ref="A30:A33"/>
    <mergeCell ref="C30:F33"/>
    <mergeCell ref="A37:A39"/>
  </mergeCells>
  <pageMargins left="0.45" right="0.45" top="0.5" bottom="0.5" header="0.3" footer="0.3"/>
  <pageSetup scale="7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229A-49DA-4145-A695-728F729E9F42}">
  <sheetPr>
    <pageSetUpPr fitToPage="1"/>
  </sheetPr>
  <dimension ref="A1:R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0.375" bestFit="1" customWidth="1"/>
    <col min="16" max="16" width="25" customWidth="1"/>
  </cols>
  <sheetData>
    <row r="1" spans="1:15" s="1" customFormat="1" ht="26.25" x14ac:dyDescent="0.4">
      <c r="A1" s="318" t="s">
        <v>491</v>
      </c>
      <c r="B1" s="318"/>
      <c r="C1" s="318"/>
      <c r="D1" s="318"/>
      <c r="E1" s="318"/>
      <c r="F1" s="318"/>
      <c r="G1" s="318"/>
      <c r="H1" s="318"/>
      <c r="I1" s="318"/>
      <c r="J1" s="318"/>
      <c r="K1" s="318"/>
      <c r="L1" s="318"/>
    </row>
    <row r="2" spans="1:15" ht="4.5" customHeight="1" x14ac:dyDescent="0.25">
      <c r="A2" s="2"/>
      <c r="B2" s="2"/>
      <c r="C2" s="2"/>
      <c r="D2" s="2"/>
      <c r="E2" s="2"/>
      <c r="F2" s="2"/>
      <c r="G2" s="2"/>
      <c r="H2" s="2"/>
      <c r="I2" s="2"/>
      <c r="J2" s="2"/>
      <c r="K2" s="2"/>
      <c r="L2" s="2"/>
    </row>
    <row r="3" spans="1:15" ht="18.75" customHeight="1" x14ac:dyDescent="0.3">
      <c r="A3" s="319" t="s">
        <v>115</v>
      </c>
      <c r="B3" s="319"/>
      <c r="C3" s="319"/>
      <c r="D3" s="319"/>
      <c r="E3" s="319"/>
      <c r="F3" s="319"/>
      <c r="G3" s="319"/>
      <c r="H3" s="319"/>
      <c r="I3" s="319"/>
      <c r="J3" s="319"/>
      <c r="K3" s="319"/>
      <c r="L3" s="319"/>
    </row>
    <row r="5" spans="1:15" x14ac:dyDescent="0.25">
      <c r="A5" s="7"/>
      <c r="B5" s="8"/>
      <c r="C5" s="9">
        <v>2002</v>
      </c>
      <c r="D5" s="9">
        <v>2003</v>
      </c>
      <c r="E5" s="9">
        <v>2004</v>
      </c>
      <c r="F5" s="9">
        <v>2005</v>
      </c>
      <c r="G5" s="9">
        <v>2006</v>
      </c>
      <c r="H5" s="9">
        <v>2007</v>
      </c>
      <c r="I5" s="9">
        <v>2008</v>
      </c>
      <c r="J5" s="9">
        <v>2009</v>
      </c>
      <c r="K5" s="9">
        <v>2010</v>
      </c>
      <c r="L5" s="9">
        <v>2011</v>
      </c>
      <c r="N5" s="217"/>
    </row>
    <row r="6" spans="1:15" x14ac:dyDescent="0.25">
      <c r="A6" s="7"/>
      <c r="B6" s="8"/>
      <c r="C6" s="11"/>
      <c r="D6" s="11"/>
      <c r="E6" s="11"/>
      <c r="F6" s="11"/>
      <c r="G6" s="11"/>
      <c r="H6" s="11"/>
      <c r="I6" s="11"/>
      <c r="J6" s="11"/>
      <c r="K6" s="11"/>
      <c r="L6" s="11"/>
    </row>
    <row r="7" spans="1:15" ht="15.75" customHeight="1" x14ac:dyDescent="0.25">
      <c r="A7" s="13" t="s">
        <v>492</v>
      </c>
      <c r="B7" s="14"/>
      <c r="C7" s="15">
        <v>1955.0246571499997</v>
      </c>
      <c r="D7" s="15">
        <v>1998.7675241960001</v>
      </c>
      <c r="E7" s="15">
        <v>2085.610333653</v>
      </c>
      <c r="F7" s="15">
        <v>2156.8725579719994</v>
      </c>
      <c r="G7" s="15">
        <v>2265.8920291200002</v>
      </c>
      <c r="H7" s="15">
        <v>2290.7760187900003</v>
      </c>
      <c r="I7" s="15">
        <v>2667.9255084299998</v>
      </c>
      <c r="J7" s="15">
        <v>2556.7437405699998</v>
      </c>
      <c r="K7" s="15">
        <v>2641.0661044999997</v>
      </c>
      <c r="L7" s="15">
        <v>2521.2750937500005</v>
      </c>
      <c r="M7" s="33"/>
      <c r="N7" s="33"/>
      <c r="O7" s="33"/>
    </row>
    <row r="8" spans="1:15" x14ac:dyDescent="0.25">
      <c r="A8" s="16"/>
      <c r="B8" s="8"/>
      <c r="C8" s="17"/>
      <c r="D8" s="17"/>
      <c r="E8" s="17"/>
      <c r="F8" s="17"/>
      <c r="G8" s="17"/>
      <c r="H8" s="17"/>
      <c r="I8" s="17"/>
      <c r="J8" s="17"/>
      <c r="K8" s="17"/>
      <c r="L8" s="17"/>
      <c r="M8" s="17"/>
      <c r="N8" s="33"/>
      <c r="O8" s="33"/>
    </row>
    <row r="9" spans="1:15" x14ac:dyDescent="0.25">
      <c r="A9" s="368" t="s">
        <v>493</v>
      </c>
      <c r="B9" s="368"/>
      <c r="C9" s="15">
        <v>1090.4872832999999</v>
      </c>
      <c r="D9" s="15">
        <v>1105.45955921</v>
      </c>
      <c r="E9" s="15">
        <v>1113.02857604</v>
      </c>
      <c r="F9" s="15">
        <v>1159.8743913299998</v>
      </c>
      <c r="G9" s="15">
        <v>1226.0945994900003</v>
      </c>
      <c r="H9" s="15">
        <v>1255.3614119400002</v>
      </c>
      <c r="I9" s="15">
        <v>1236.4636277899999</v>
      </c>
      <c r="J9" s="15">
        <v>1163.23322076</v>
      </c>
      <c r="K9" s="15">
        <v>1183.9234038999998</v>
      </c>
      <c r="L9" s="15">
        <v>1218.63500963</v>
      </c>
      <c r="M9" s="33"/>
      <c r="N9" s="33"/>
      <c r="O9" s="33"/>
    </row>
    <row r="10" spans="1:15" x14ac:dyDescent="0.25">
      <c r="A10" s="18"/>
      <c r="B10" s="8"/>
      <c r="C10" s="19"/>
      <c r="D10" s="19"/>
      <c r="E10" s="19"/>
      <c r="F10" s="19"/>
      <c r="G10" s="19"/>
      <c r="H10" s="19"/>
      <c r="I10" s="19"/>
      <c r="J10" s="19"/>
      <c r="K10" s="19"/>
      <c r="L10" s="19"/>
      <c r="M10" s="19"/>
      <c r="N10" s="33"/>
      <c r="O10" s="33"/>
    </row>
    <row r="11" spans="1:15" x14ac:dyDescent="0.25">
      <c r="A11" s="18" t="s">
        <v>494</v>
      </c>
      <c r="B11" s="8"/>
      <c r="C11" s="19">
        <v>25.588933089999994</v>
      </c>
      <c r="D11" s="19">
        <v>33.336740559999996</v>
      </c>
      <c r="E11" s="19">
        <v>28.048190510000005</v>
      </c>
      <c r="F11" s="19">
        <v>31.999895709999997</v>
      </c>
      <c r="G11" s="19">
        <v>35.946958270000003</v>
      </c>
      <c r="H11" s="19">
        <v>40.366349810000003</v>
      </c>
      <c r="I11" s="19">
        <v>38.851586399999995</v>
      </c>
      <c r="J11" s="19">
        <v>39.730831089999995</v>
      </c>
      <c r="K11" s="19">
        <v>41.146615020000006</v>
      </c>
      <c r="L11" s="19">
        <v>43.121350489999998</v>
      </c>
      <c r="M11" s="19"/>
      <c r="N11" s="33"/>
      <c r="O11" s="33"/>
    </row>
    <row r="12" spans="1:15" x14ac:dyDescent="0.25">
      <c r="A12" s="114" t="s">
        <v>495</v>
      </c>
      <c r="B12" s="8"/>
      <c r="C12" s="19">
        <v>0.80343033000000008</v>
      </c>
      <c r="D12" s="19">
        <v>0.83817563999999989</v>
      </c>
      <c r="E12" s="19">
        <v>0.56280108000000006</v>
      </c>
      <c r="F12" s="19">
        <v>0.71855561000000001</v>
      </c>
      <c r="G12" s="19">
        <v>0.64732482999999985</v>
      </c>
      <c r="H12" s="19">
        <v>0.19104089999999999</v>
      </c>
      <c r="I12" s="19">
        <v>1.1041538800000001</v>
      </c>
      <c r="J12" s="19">
        <v>0.57512510999999999</v>
      </c>
      <c r="K12" s="19">
        <v>0.57363593999999984</v>
      </c>
      <c r="L12" s="19">
        <v>0.55359180000000008</v>
      </c>
      <c r="M12" s="19"/>
      <c r="N12" s="33"/>
      <c r="O12" s="33"/>
    </row>
    <row r="13" spans="1:15" x14ac:dyDescent="0.25">
      <c r="A13" s="114" t="s">
        <v>496</v>
      </c>
      <c r="B13" s="8"/>
      <c r="C13" s="19">
        <v>337.27879373000002</v>
      </c>
      <c r="D13" s="19">
        <v>343.08256599999999</v>
      </c>
      <c r="E13" s="19">
        <v>342.35230961999997</v>
      </c>
      <c r="F13" s="19">
        <v>381.29821287999999</v>
      </c>
      <c r="G13" s="19">
        <v>445.23596619000006</v>
      </c>
      <c r="H13" s="19">
        <v>462.77532816999997</v>
      </c>
      <c r="I13" s="19">
        <v>447.69921661999996</v>
      </c>
      <c r="J13" s="19">
        <v>452.82963348999999</v>
      </c>
      <c r="K13" s="19">
        <v>447.98626564</v>
      </c>
      <c r="L13" s="19">
        <v>454.95941035000004</v>
      </c>
      <c r="M13" s="19"/>
      <c r="N13" s="33"/>
      <c r="O13" s="33"/>
    </row>
    <row r="14" spans="1:15" x14ac:dyDescent="0.25">
      <c r="A14" s="114" t="s">
        <v>497</v>
      </c>
      <c r="B14" s="8"/>
      <c r="C14" s="34" t="s">
        <v>116</v>
      </c>
      <c r="D14" s="34" t="s">
        <v>116</v>
      </c>
      <c r="E14" s="34" t="s">
        <v>116</v>
      </c>
      <c r="F14" s="34" t="s">
        <v>116</v>
      </c>
      <c r="G14" s="34" t="s">
        <v>116</v>
      </c>
      <c r="H14" s="34" t="s">
        <v>116</v>
      </c>
      <c r="I14" s="34" t="s">
        <v>116</v>
      </c>
      <c r="J14" s="34" t="s">
        <v>116</v>
      </c>
      <c r="K14" s="34" t="s">
        <v>116</v>
      </c>
      <c r="L14" s="34" t="s">
        <v>116</v>
      </c>
      <c r="M14" s="19"/>
      <c r="N14" s="33"/>
      <c r="O14" s="33"/>
    </row>
    <row r="15" spans="1:15" x14ac:dyDescent="0.25">
      <c r="A15" s="114" t="s">
        <v>498</v>
      </c>
      <c r="B15" s="8"/>
      <c r="C15" s="34" t="s">
        <v>116</v>
      </c>
      <c r="D15" s="34" t="s">
        <v>116</v>
      </c>
      <c r="E15" s="34" t="s">
        <v>116</v>
      </c>
      <c r="F15" s="34" t="s">
        <v>116</v>
      </c>
      <c r="G15" s="34" t="s">
        <v>116</v>
      </c>
      <c r="H15" s="34" t="s">
        <v>116</v>
      </c>
      <c r="I15" s="34" t="s">
        <v>116</v>
      </c>
      <c r="J15" s="34" t="s">
        <v>116</v>
      </c>
      <c r="K15" s="34" t="s">
        <v>116</v>
      </c>
      <c r="L15" s="34" t="s">
        <v>116</v>
      </c>
      <c r="M15" s="19"/>
      <c r="N15" s="33"/>
      <c r="O15" s="33"/>
    </row>
    <row r="16" spans="1:15" x14ac:dyDescent="0.25">
      <c r="A16" s="114" t="s">
        <v>499</v>
      </c>
      <c r="B16" s="8"/>
      <c r="C16" s="19">
        <v>726.81612614999995</v>
      </c>
      <c r="D16" s="19">
        <v>728.20207701000004</v>
      </c>
      <c r="E16" s="19">
        <v>742.06527482999991</v>
      </c>
      <c r="F16" s="19">
        <v>745.85772712999983</v>
      </c>
      <c r="G16" s="19">
        <v>744.26435020000031</v>
      </c>
      <c r="H16" s="19">
        <v>752.02869306000014</v>
      </c>
      <c r="I16" s="19">
        <v>748.80867089000003</v>
      </c>
      <c r="J16" s="19">
        <v>670.09763107000003</v>
      </c>
      <c r="K16" s="19">
        <v>694.21688729999994</v>
      </c>
      <c r="L16" s="19">
        <v>720.00065698999992</v>
      </c>
      <c r="M16" s="19"/>
      <c r="N16" s="33"/>
      <c r="O16" s="33"/>
    </row>
    <row r="17" spans="1:18" x14ac:dyDescent="0.25">
      <c r="A17" s="16"/>
      <c r="B17" s="8"/>
      <c r="C17" s="19"/>
      <c r="D17" s="19"/>
      <c r="E17" s="19"/>
      <c r="F17" s="19"/>
      <c r="G17" s="19"/>
      <c r="H17" s="19"/>
      <c r="I17" s="19"/>
      <c r="J17" s="19"/>
      <c r="K17" s="19"/>
      <c r="L17" s="19"/>
      <c r="M17" s="19"/>
      <c r="N17" s="33"/>
      <c r="O17" s="33"/>
    </row>
    <row r="18" spans="1:18" x14ac:dyDescent="0.25">
      <c r="A18" s="368" t="s">
        <v>500</v>
      </c>
      <c r="B18" s="368"/>
      <c r="C18" s="15">
        <v>814.3503809099999</v>
      </c>
      <c r="D18" s="15">
        <v>828.82075662300008</v>
      </c>
      <c r="E18" s="15">
        <v>843.17321684000001</v>
      </c>
      <c r="F18" s="15">
        <v>876.89687709199995</v>
      </c>
      <c r="G18" s="15">
        <v>877.81258355999989</v>
      </c>
      <c r="H18" s="15">
        <v>870.03802125000016</v>
      </c>
      <c r="I18" s="15">
        <v>872.06301144999998</v>
      </c>
      <c r="J18" s="15">
        <v>883.84627741999998</v>
      </c>
      <c r="K18" s="15">
        <v>857.66526199000009</v>
      </c>
      <c r="L18" s="15">
        <v>891.55144457000006</v>
      </c>
      <c r="M18" s="33"/>
      <c r="N18" s="33"/>
      <c r="O18" s="33"/>
    </row>
    <row r="19" spans="1:18" x14ac:dyDescent="0.25">
      <c r="A19" s="24"/>
      <c r="B19" s="8"/>
      <c r="C19" s="17"/>
      <c r="D19" s="17"/>
      <c r="E19" s="17"/>
      <c r="F19" s="17"/>
      <c r="G19" s="17"/>
      <c r="H19" s="17"/>
      <c r="I19" s="17"/>
      <c r="J19" s="17"/>
      <c r="K19" s="17"/>
      <c r="L19" s="17"/>
      <c r="M19" s="17"/>
      <c r="N19" s="33"/>
      <c r="O19" s="33"/>
    </row>
    <row r="20" spans="1:18" x14ac:dyDescent="0.25">
      <c r="A20" s="114" t="s">
        <v>501</v>
      </c>
      <c r="B20" s="8"/>
      <c r="C20" s="19">
        <v>17.895817879999999</v>
      </c>
      <c r="D20" s="19">
        <v>16.4056988</v>
      </c>
      <c r="E20" s="19">
        <v>17.65073138</v>
      </c>
      <c r="F20" s="19">
        <v>18.866354130000001</v>
      </c>
      <c r="G20" s="19">
        <v>19.487660539999997</v>
      </c>
      <c r="H20" s="19">
        <v>19.860555160000001</v>
      </c>
      <c r="I20" s="19">
        <v>20.311622929999999</v>
      </c>
      <c r="J20" s="19">
        <v>19.141249529999996</v>
      </c>
      <c r="K20" s="19">
        <v>18.444973269999998</v>
      </c>
      <c r="L20" s="19">
        <v>23.384902880000002</v>
      </c>
      <c r="M20" s="19"/>
      <c r="N20" s="33"/>
      <c r="O20" s="33"/>
    </row>
    <row r="21" spans="1:18" x14ac:dyDescent="0.25">
      <c r="A21" s="114" t="s">
        <v>502</v>
      </c>
      <c r="B21" s="8"/>
      <c r="C21" s="19">
        <v>64.982215609999997</v>
      </c>
      <c r="D21" s="19">
        <v>68.165521989999988</v>
      </c>
      <c r="E21" s="19">
        <v>66.91152120000001</v>
      </c>
      <c r="F21" s="19">
        <v>77.771346739999998</v>
      </c>
      <c r="G21" s="19">
        <v>78.781353510000002</v>
      </c>
      <c r="H21" s="19">
        <v>72.034677139999999</v>
      </c>
      <c r="I21" s="19">
        <v>64.00093296</v>
      </c>
      <c r="J21" s="19">
        <v>106.33117420999999</v>
      </c>
      <c r="K21" s="19">
        <v>80.465826529999987</v>
      </c>
      <c r="L21" s="19">
        <v>85.389648109999996</v>
      </c>
      <c r="M21" s="19"/>
      <c r="N21" s="229"/>
      <c r="O21" s="33"/>
    </row>
    <row r="22" spans="1:18" x14ac:dyDescent="0.25">
      <c r="A22" s="114" t="s">
        <v>503</v>
      </c>
      <c r="B22" s="8"/>
      <c r="C22" s="19">
        <v>53.86541665</v>
      </c>
      <c r="D22" s="19">
        <v>53.076865869999992</v>
      </c>
      <c r="E22" s="19">
        <v>60.209585920000002</v>
      </c>
      <c r="F22" s="19">
        <v>60.077155359999999</v>
      </c>
      <c r="G22" s="19">
        <v>58.599131419999992</v>
      </c>
      <c r="H22" s="19">
        <v>57.895749200000004</v>
      </c>
      <c r="I22" s="19">
        <v>61.353599760000002</v>
      </c>
      <c r="J22" s="19">
        <v>61.360873610000006</v>
      </c>
      <c r="K22" s="19">
        <v>60.526205969999992</v>
      </c>
      <c r="L22" s="19">
        <v>61.477171840000004</v>
      </c>
      <c r="M22" s="19"/>
      <c r="N22" s="33"/>
      <c r="O22" s="33"/>
    </row>
    <row r="23" spans="1:18" x14ac:dyDescent="0.25">
      <c r="A23" s="114" t="s">
        <v>504</v>
      </c>
      <c r="B23" s="8"/>
      <c r="C23" s="34" t="s">
        <v>116</v>
      </c>
      <c r="D23" s="34" t="s">
        <v>116</v>
      </c>
      <c r="E23" s="34" t="s">
        <v>116</v>
      </c>
      <c r="F23" s="34" t="s">
        <v>116</v>
      </c>
      <c r="G23" s="34" t="s">
        <v>116</v>
      </c>
      <c r="H23" s="34" t="s">
        <v>116</v>
      </c>
      <c r="I23" s="34" t="s">
        <v>116</v>
      </c>
      <c r="J23" s="34" t="s">
        <v>116</v>
      </c>
      <c r="K23" s="237" t="s">
        <v>116</v>
      </c>
      <c r="L23" s="34" t="s">
        <v>116</v>
      </c>
      <c r="M23" s="19"/>
      <c r="N23" s="228"/>
      <c r="O23" s="33"/>
    </row>
    <row r="24" spans="1:18" x14ac:dyDescent="0.25">
      <c r="A24" s="114" t="s">
        <v>505</v>
      </c>
      <c r="B24" s="8"/>
      <c r="C24" s="19">
        <v>648.52695619999997</v>
      </c>
      <c r="D24" s="19">
        <v>663.69449126000006</v>
      </c>
      <c r="E24" s="19">
        <v>667.23815909000007</v>
      </c>
      <c r="F24" s="19">
        <v>685.31636443999992</v>
      </c>
      <c r="G24" s="19">
        <v>687.91983206999987</v>
      </c>
      <c r="H24" s="19">
        <v>684.64726375000009</v>
      </c>
      <c r="I24" s="19">
        <v>694.33367293000003</v>
      </c>
      <c r="J24" s="19">
        <v>664.57075419</v>
      </c>
      <c r="K24" s="215">
        <v>668.17458650000015</v>
      </c>
      <c r="L24" s="19">
        <v>692.35105649000013</v>
      </c>
      <c r="M24" s="19"/>
      <c r="N24" s="229"/>
      <c r="O24" s="19"/>
    </row>
    <row r="25" spans="1:18" x14ac:dyDescent="0.25">
      <c r="A25" s="114" t="s">
        <v>506</v>
      </c>
      <c r="B25" s="8"/>
      <c r="C25" s="19">
        <v>29.079974570000001</v>
      </c>
      <c r="D25" s="19">
        <v>27.478178703000001</v>
      </c>
      <c r="E25" s="19">
        <v>31.163219250000001</v>
      </c>
      <c r="F25" s="19">
        <v>34.865656422000008</v>
      </c>
      <c r="G25" s="19">
        <v>33.02460602</v>
      </c>
      <c r="H25" s="19">
        <v>35.599776000000006</v>
      </c>
      <c r="I25" s="19">
        <v>32.063182870000006</v>
      </c>
      <c r="J25" s="19">
        <v>32.442225879999995</v>
      </c>
      <c r="K25" s="215">
        <v>30.053669719999995</v>
      </c>
      <c r="L25" s="19">
        <v>28.948665250000001</v>
      </c>
      <c r="M25" s="19"/>
      <c r="N25" s="229"/>
      <c r="O25" s="19"/>
    </row>
    <row r="26" spans="1:18" x14ac:dyDescent="0.25">
      <c r="A26" s="16"/>
      <c r="B26" s="8"/>
      <c r="C26" s="19"/>
      <c r="D26" s="19"/>
      <c r="E26" s="19"/>
      <c r="F26" s="19"/>
      <c r="G26" s="19"/>
      <c r="H26" s="19"/>
      <c r="I26" s="19"/>
      <c r="J26" s="19"/>
      <c r="K26" s="19"/>
      <c r="L26" s="19"/>
      <c r="M26" s="19"/>
      <c r="N26" s="19"/>
      <c r="O26" s="19"/>
    </row>
    <row r="27" spans="1:18" x14ac:dyDescent="0.25">
      <c r="A27" s="368" t="s">
        <v>507</v>
      </c>
      <c r="B27" s="368"/>
      <c r="C27" s="15">
        <v>50.186992939999996</v>
      </c>
      <c r="D27" s="15">
        <v>64.487208363000008</v>
      </c>
      <c r="E27" s="15">
        <v>129.40854077300003</v>
      </c>
      <c r="F27" s="15">
        <v>120.10128955</v>
      </c>
      <c r="G27" s="15">
        <v>161.98484607</v>
      </c>
      <c r="H27" s="15">
        <v>165.3765856</v>
      </c>
      <c r="I27" s="15">
        <v>559.39886919000003</v>
      </c>
      <c r="J27" s="15">
        <v>509.66424238999997</v>
      </c>
      <c r="K27" s="15">
        <v>599.47743860999992</v>
      </c>
      <c r="L27" s="15">
        <v>411.08863954999998</v>
      </c>
      <c r="M27" s="33"/>
      <c r="N27" s="33"/>
      <c r="O27" s="33"/>
    </row>
    <row r="28" spans="1:18" x14ac:dyDescent="0.25">
      <c r="A28" s="24"/>
      <c r="B28" s="8"/>
      <c r="C28" s="17"/>
      <c r="D28" s="17"/>
      <c r="E28" s="17"/>
      <c r="F28" s="17"/>
      <c r="G28" s="17"/>
      <c r="H28" s="17"/>
      <c r="I28" s="17"/>
      <c r="J28" s="17"/>
      <c r="K28" s="17"/>
      <c r="L28" s="17"/>
      <c r="M28" s="17"/>
      <c r="N28" s="17"/>
      <c r="O28" s="17"/>
    </row>
    <row r="29" spans="1:18" x14ac:dyDescent="0.25">
      <c r="A29" s="114" t="s">
        <v>508</v>
      </c>
      <c r="B29" s="8"/>
      <c r="C29" s="19">
        <v>27.588606119999994</v>
      </c>
      <c r="D29" s="19">
        <v>30.059232843000011</v>
      </c>
      <c r="E29" s="19">
        <v>32.364806902999995</v>
      </c>
      <c r="F29" s="19">
        <v>33.911406040000003</v>
      </c>
      <c r="G29" s="19">
        <v>34.149261740000007</v>
      </c>
      <c r="H29" s="19">
        <v>31.691356619999993</v>
      </c>
      <c r="I29" s="19">
        <v>34.398207669999991</v>
      </c>
      <c r="J29" s="19">
        <v>32.65649341000001</v>
      </c>
      <c r="K29" s="19">
        <v>29.843013149999997</v>
      </c>
      <c r="L29" s="19">
        <v>31.056560439999988</v>
      </c>
      <c r="M29" s="19"/>
      <c r="N29" s="19"/>
      <c r="O29" s="19"/>
    </row>
    <row r="30" spans="1:18" x14ac:dyDescent="0.25">
      <c r="A30" s="114" t="s">
        <v>509</v>
      </c>
      <c r="B30" s="8"/>
      <c r="C30" s="19">
        <v>-1.3171492800000011</v>
      </c>
      <c r="D30" s="19">
        <v>10.21096408</v>
      </c>
      <c r="E30" s="19">
        <v>67.981780770000015</v>
      </c>
      <c r="F30" s="19">
        <v>57.655409669999997</v>
      </c>
      <c r="G30" s="19">
        <v>97.064959209999998</v>
      </c>
      <c r="H30" s="19">
        <v>111.27445031999999</v>
      </c>
      <c r="I30" s="19">
        <v>51.693772450000004</v>
      </c>
      <c r="J30" s="19">
        <v>-48.422769140000007</v>
      </c>
      <c r="K30" s="19">
        <v>41.137469309999993</v>
      </c>
      <c r="L30" s="19">
        <v>158.89210540999997</v>
      </c>
      <c r="M30" s="19"/>
      <c r="N30" s="19"/>
      <c r="O30" s="19"/>
      <c r="R30" s="183"/>
    </row>
    <row r="31" spans="1:18" x14ac:dyDescent="0.25">
      <c r="A31" s="114" t="s">
        <v>510</v>
      </c>
      <c r="B31" s="8"/>
      <c r="C31" s="19">
        <v>23.915536100000004</v>
      </c>
      <c r="D31" s="19">
        <v>24.217011439999997</v>
      </c>
      <c r="E31" s="19">
        <v>29.0619531</v>
      </c>
      <c r="F31" s="19">
        <v>28.53447384</v>
      </c>
      <c r="G31" s="19">
        <v>30.770625119999998</v>
      </c>
      <c r="H31" s="19">
        <v>22.410778659999995</v>
      </c>
      <c r="I31" s="19">
        <v>473.30688907000001</v>
      </c>
      <c r="J31" s="19">
        <v>525.43051811999999</v>
      </c>
      <c r="K31" s="19">
        <v>528.49695614999996</v>
      </c>
      <c r="L31" s="19">
        <v>221.13997370000001</v>
      </c>
      <c r="M31" s="19"/>
      <c r="N31" s="19"/>
      <c r="O31" s="19"/>
    </row>
    <row r="32" spans="1:18" x14ac:dyDescent="0.25">
      <c r="A32" s="114"/>
      <c r="B32" s="8"/>
      <c r="C32" s="19"/>
      <c r="D32" s="19"/>
      <c r="E32" s="19"/>
      <c r="F32" s="19"/>
      <c r="G32" s="19"/>
      <c r="H32" s="19"/>
      <c r="I32" s="19"/>
      <c r="J32" s="19"/>
      <c r="K32" s="19"/>
      <c r="L32" s="19"/>
      <c r="M32" s="19"/>
      <c r="N32" s="19"/>
      <c r="O32" s="19"/>
    </row>
    <row r="33" spans="1:15" x14ac:dyDescent="0.25">
      <c r="A33" s="114"/>
      <c r="B33" s="8"/>
      <c r="C33" s="19"/>
      <c r="D33" s="19"/>
      <c r="E33" s="19"/>
      <c r="F33" s="19"/>
      <c r="G33" s="19"/>
      <c r="H33" s="19"/>
      <c r="I33" s="19"/>
      <c r="J33" s="19"/>
      <c r="K33" s="19"/>
      <c r="L33" s="19"/>
      <c r="M33" s="19"/>
      <c r="N33" s="19"/>
      <c r="O33" s="19"/>
    </row>
    <row r="34" spans="1:15" x14ac:dyDescent="0.25">
      <c r="A34" s="114"/>
      <c r="B34" s="8"/>
      <c r="C34" s="19"/>
      <c r="D34" s="19"/>
      <c r="E34" s="19"/>
      <c r="F34" s="19"/>
      <c r="G34" s="19"/>
      <c r="H34" s="19"/>
      <c r="I34" s="19"/>
      <c r="J34" s="19"/>
      <c r="K34" s="19"/>
      <c r="L34" s="19"/>
      <c r="M34" s="19"/>
      <c r="N34" s="19"/>
      <c r="O34" s="19"/>
    </row>
    <row r="35" spans="1:15" x14ac:dyDescent="0.25">
      <c r="A35" s="114"/>
      <c r="B35" s="8"/>
      <c r="C35" s="19"/>
      <c r="D35" s="19"/>
      <c r="E35" s="19"/>
      <c r="F35" s="19"/>
      <c r="G35" s="19"/>
      <c r="H35" s="19"/>
      <c r="I35" s="19"/>
      <c r="J35" s="19"/>
      <c r="K35" s="19"/>
      <c r="L35" s="19"/>
      <c r="M35" s="19"/>
      <c r="N35" s="19"/>
      <c r="O35" s="19"/>
    </row>
    <row r="36" spans="1:15" x14ac:dyDescent="0.25">
      <c r="A36" s="114"/>
      <c r="B36" s="8"/>
      <c r="C36" s="19"/>
      <c r="D36" s="19"/>
      <c r="E36" s="19"/>
      <c r="F36" s="19"/>
      <c r="G36" s="19"/>
      <c r="H36" s="19"/>
      <c r="I36" s="19"/>
      <c r="J36" s="19"/>
      <c r="K36" s="19"/>
      <c r="L36" s="19"/>
      <c r="M36" s="19"/>
      <c r="N36" s="19"/>
      <c r="O36" s="19"/>
    </row>
    <row r="37" spans="1:15" x14ac:dyDescent="0.25">
      <c r="A37" s="114"/>
      <c r="B37" s="180"/>
      <c r="C37" s="19"/>
      <c r="D37" s="19"/>
      <c r="E37" s="19"/>
      <c r="F37" s="19"/>
      <c r="G37" s="19"/>
      <c r="H37" s="19"/>
      <c r="I37" s="19"/>
      <c r="J37" s="19"/>
      <c r="K37" s="19"/>
      <c r="L37" s="19"/>
      <c r="M37" s="33"/>
      <c r="N37" s="33"/>
      <c r="O37" s="33"/>
    </row>
    <row r="38" spans="1:15" x14ac:dyDescent="0.25">
      <c r="A38" s="16"/>
      <c r="B38" s="8"/>
      <c r="C38" s="19"/>
      <c r="D38" s="19"/>
      <c r="E38" s="19"/>
      <c r="F38" s="19"/>
      <c r="G38" s="19"/>
      <c r="H38" s="19"/>
      <c r="I38" s="19"/>
      <c r="J38" s="19"/>
      <c r="K38" s="19"/>
      <c r="L38" s="19"/>
    </row>
    <row r="39" spans="1:15" x14ac:dyDescent="0.25">
      <c r="A39" s="184"/>
      <c r="B39" s="180"/>
      <c r="C39" s="33"/>
      <c r="D39" s="33"/>
      <c r="E39" s="33"/>
      <c r="F39" s="33"/>
      <c r="G39" s="33"/>
      <c r="H39" s="33"/>
      <c r="I39" s="33"/>
      <c r="J39" s="33"/>
      <c r="K39" s="33"/>
      <c r="L39" s="33"/>
    </row>
    <row r="40" spans="1:15" x14ac:dyDescent="0.25">
      <c r="A40" s="18"/>
      <c r="B40" s="8"/>
      <c r="C40" s="23"/>
      <c r="D40" s="23"/>
      <c r="E40" s="23"/>
      <c r="F40" s="23"/>
      <c r="G40" s="23"/>
      <c r="H40" s="23"/>
      <c r="I40" s="23"/>
      <c r="J40" s="23"/>
      <c r="K40" s="23"/>
      <c r="L40" s="23"/>
    </row>
    <row r="41" spans="1:15" x14ac:dyDescent="0.25">
      <c r="A41" s="24"/>
      <c r="B41" s="8"/>
      <c r="C41" s="23"/>
      <c r="D41" s="23"/>
      <c r="E41" s="23"/>
      <c r="F41" s="23"/>
      <c r="G41" s="23"/>
      <c r="H41" s="23"/>
      <c r="I41" s="23"/>
      <c r="J41" s="23"/>
      <c r="K41" s="23"/>
      <c r="L41" s="23"/>
    </row>
    <row r="42" spans="1:15" x14ac:dyDescent="0.25">
      <c r="A42" s="18"/>
      <c r="B42" s="8"/>
      <c r="C42" s="23"/>
      <c r="D42" s="23"/>
      <c r="E42" s="23"/>
      <c r="F42" s="23"/>
      <c r="G42" s="23"/>
      <c r="H42" s="23"/>
      <c r="I42" s="23"/>
      <c r="J42" s="23"/>
      <c r="K42" s="23"/>
      <c r="L42" s="23"/>
    </row>
    <row r="43" spans="1:15" x14ac:dyDescent="0.25">
      <c r="A43" s="25"/>
      <c r="B43" s="8"/>
      <c r="C43" s="23"/>
      <c r="D43" s="23"/>
      <c r="E43" s="23"/>
      <c r="F43" s="23"/>
      <c r="G43" s="23"/>
      <c r="H43" s="23"/>
      <c r="I43" s="23"/>
      <c r="J43" s="23"/>
      <c r="K43" s="23"/>
      <c r="L43" s="23"/>
    </row>
    <row r="44" spans="1:15" x14ac:dyDescent="0.25">
      <c r="A44" s="18"/>
      <c r="B44" s="8"/>
      <c r="C44" s="23"/>
      <c r="D44" s="23"/>
      <c r="E44" s="23"/>
      <c r="F44" s="23"/>
      <c r="G44" s="23"/>
      <c r="H44" s="23"/>
      <c r="I44" s="23"/>
      <c r="J44" s="23"/>
      <c r="K44" s="23"/>
      <c r="L44" s="23"/>
    </row>
    <row r="45" spans="1:15" x14ac:dyDescent="0.25">
      <c r="A45" s="18"/>
      <c r="B45" s="8"/>
      <c r="C45" s="23"/>
      <c r="D45" s="23"/>
      <c r="E45" s="23"/>
      <c r="F45" s="23"/>
      <c r="G45" s="23"/>
      <c r="H45" s="23"/>
      <c r="I45" s="23"/>
      <c r="J45" s="23"/>
      <c r="K45" s="23"/>
      <c r="L45" s="23"/>
    </row>
    <row r="46" spans="1:15" x14ac:dyDescent="0.25">
      <c r="A46" s="18"/>
      <c r="B46" s="8"/>
      <c r="C46" s="23"/>
      <c r="D46" s="23"/>
      <c r="E46" s="23"/>
      <c r="F46" s="23"/>
      <c r="G46" s="23"/>
      <c r="H46" s="23"/>
      <c r="I46" s="23"/>
      <c r="J46" s="23"/>
      <c r="K46" s="23"/>
      <c r="L46" s="23"/>
    </row>
    <row r="47" spans="1:15" x14ac:dyDescent="0.25">
      <c r="A47" s="26"/>
      <c r="B47" s="8"/>
      <c r="C47" s="23"/>
      <c r="D47" s="23"/>
      <c r="E47" s="23"/>
      <c r="F47" s="23"/>
      <c r="G47" s="23"/>
      <c r="H47" s="23"/>
      <c r="I47" s="23"/>
      <c r="J47" s="23"/>
      <c r="K47" s="23"/>
      <c r="L47" s="23"/>
    </row>
    <row r="48" spans="1:15" x14ac:dyDescent="0.25">
      <c r="M48" s="5"/>
    </row>
  </sheetData>
  <mergeCells count="5">
    <mergeCell ref="A1:L1"/>
    <mergeCell ref="A3:L3"/>
    <mergeCell ref="A9:B9"/>
    <mergeCell ref="A18:B18"/>
    <mergeCell ref="A27:B27"/>
  </mergeCells>
  <pageMargins left="0.45" right="0.45" top="0.5" bottom="0.5" header="0.3" footer="0.3"/>
  <pageSetup scale="7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A0835-ED79-4D4C-B3EC-06BEE61D8336}">
  <sheetPr>
    <pageSetUpPr fitToPage="1"/>
  </sheetPr>
  <dimension ref="A1:V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2.625" bestFit="1" customWidth="1"/>
    <col min="15" max="15" width="18.875" style="186" bestFit="1" customWidth="1"/>
    <col min="16" max="16" width="11.875" bestFit="1" customWidth="1"/>
    <col min="18" max="18" width="13.5" bestFit="1" customWidth="1"/>
    <col min="21" max="21" width="12.625" bestFit="1" customWidth="1"/>
  </cols>
  <sheetData>
    <row r="1" spans="1:22" s="1" customFormat="1" ht="26.25" x14ac:dyDescent="0.4">
      <c r="A1" s="318" t="s">
        <v>491</v>
      </c>
      <c r="B1" s="318"/>
      <c r="C1" s="318"/>
      <c r="D1" s="318"/>
      <c r="E1" s="318"/>
      <c r="F1" s="318"/>
      <c r="G1" s="318"/>
      <c r="H1" s="318"/>
      <c r="I1" s="318"/>
      <c r="J1" s="318"/>
      <c r="K1" s="318"/>
      <c r="L1" s="318"/>
      <c r="O1" s="185"/>
    </row>
    <row r="2" spans="1:22" ht="4.5" customHeight="1" x14ac:dyDescent="0.25">
      <c r="A2" s="2"/>
      <c r="B2" s="2"/>
      <c r="C2" s="2"/>
      <c r="D2" s="2"/>
      <c r="E2" s="2"/>
      <c r="F2" s="2"/>
      <c r="G2" s="2"/>
      <c r="H2" s="2"/>
      <c r="I2" s="2"/>
      <c r="J2" s="2"/>
      <c r="K2" s="2"/>
      <c r="L2" s="2"/>
    </row>
    <row r="3" spans="1:22" ht="18.75" customHeight="1" x14ac:dyDescent="0.3">
      <c r="A3" s="319" t="s">
        <v>117</v>
      </c>
      <c r="B3" s="319"/>
      <c r="C3" s="319"/>
      <c r="D3" s="319"/>
      <c r="E3" s="319"/>
      <c r="F3" s="319"/>
      <c r="G3" s="319"/>
      <c r="H3" s="319"/>
      <c r="I3" s="319"/>
      <c r="J3" s="319"/>
      <c r="K3" s="319"/>
      <c r="L3" s="319"/>
    </row>
    <row r="5" spans="1:22" x14ac:dyDescent="0.25">
      <c r="A5" s="7"/>
      <c r="B5" s="8"/>
      <c r="C5" s="9">
        <v>2012</v>
      </c>
      <c r="D5" s="9">
        <v>2013</v>
      </c>
      <c r="E5" s="9">
        <v>2014</v>
      </c>
      <c r="F5" s="9">
        <v>2015</v>
      </c>
      <c r="G5" s="9">
        <v>2016</v>
      </c>
      <c r="H5" s="9">
        <v>2017</v>
      </c>
      <c r="I5" s="9">
        <v>2018</v>
      </c>
      <c r="J5" s="9">
        <v>2019</v>
      </c>
      <c r="K5" s="9">
        <v>2020</v>
      </c>
      <c r="L5" s="9">
        <v>2021</v>
      </c>
    </row>
    <row r="6" spans="1:22" x14ac:dyDescent="0.25">
      <c r="A6" s="7"/>
      <c r="B6" s="8"/>
      <c r="C6" s="11"/>
      <c r="D6" s="11"/>
      <c r="E6" s="11"/>
      <c r="F6" s="11"/>
      <c r="G6" s="11"/>
      <c r="H6" s="11"/>
      <c r="I6" s="11"/>
      <c r="J6" s="11"/>
      <c r="K6" s="11"/>
      <c r="L6" s="11"/>
    </row>
    <row r="7" spans="1:22" ht="15.75" customHeight="1" x14ac:dyDescent="0.25">
      <c r="A7" s="13" t="s">
        <v>492</v>
      </c>
      <c r="B7" s="14"/>
      <c r="C7" s="15">
        <v>2414.2147882099998</v>
      </c>
      <c r="D7" s="15">
        <v>2416.2387337199998</v>
      </c>
      <c r="E7" s="15">
        <v>2446.7640277399996</v>
      </c>
      <c r="F7" s="15">
        <v>2611.5115733600001</v>
      </c>
      <c r="G7" s="15">
        <v>2657.5488167200001</v>
      </c>
      <c r="H7" s="15">
        <v>2758.5291533200002</v>
      </c>
      <c r="I7" s="15">
        <v>2948.4917428700001</v>
      </c>
      <c r="J7" s="15">
        <v>2849.2510163699999</v>
      </c>
      <c r="K7" s="15">
        <v>2663.4792013700003</v>
      </c>
      <c r="L7" s="15">
        <v>2825.5686408400002</v>
      </c>
      <c r="N7" s="187"/>
      <c r="O7" s="187"/>
      <c r="P7" s="187"/>
      <c r="Q7" s="187"/>
      <c r="R7" s="187"/>
      <c r="S7" s="187"/>
      <c r="T7" s="187"/>
      <c r="U7" s="187"/>
      <c r="V7" s="187"/>
    </row>
    <row r="8" spans="1:22" x14ac:dyDescent="0.25">
      <c r="A8" s="16"/>
      <c r="B8" s="8"/>
      <c r="C8" s="17"/>
      <c r="D8" s="17"/>
      <c r="E8" s="17"/>
      <c r="F8" s="17"/>
      <c r="G8" s="17"/>
      <c r="H8" s="17"/>
      <c r="I8" s="17"/>
      <c r="J8" s="17"/>
      <c r="K8" s="17"/>
      <c r="L8" s="17"/>
      <c r="N8" s="187"/>
      <c r="O8" s="187"/>
      <c r="P8" s="187"/>
      <c r="Q8" s="187"/>
      <c r="R8" s="187"/>
      <c r="S8" s="187"/>
      <c r="T8" s="187"/>
      <c r="U8" s="187"/>
      <c r="V8" s="187"/>
    </row>
    <row r="9" spans="1:22" x14ac:dyDescent="0.25">
      <c r="A9" s="368" t="s">
        <v>493</v>
      </c>
      <c r="B9" s="368"/>
      <c r="C9" s="15">
        <v>1223.9850495999999</v>
      </c>
      <c r="D9" s="15">
        <v>1223.1408369200001</v>
      </c>
      <c r="E9" s="15">
        <v>1294.43248214</v>
      </c>
      <c r="F9" s="15">
        <v>1562.4303637099999</v>
      </c>
      <c r="G9" s="15">
        <v>1659.1973853399998</v>
      </c>
      <c r="H9" s="15">
        <v>1732.6595695400001</v>
      </c>
      <c r="I9" s="15">
        <v>1846.4028316200001</v>
      </c>
      <c r="J9" s="15">
        <v>1837.1840377500002</v>
      </c>
      <c r="K9" s="15">
        <v>1708.4379394</v>
      </c>
      <c r="L9" s="15">
        <v>1656.3590093799999</v>
      </c>
      <c r="N9" s="187"/>
      <c r="O9" s="187"/>
      <c r="P9" s="187"/>
      <c r="Q9" s="187"/>
      <c r="R9" s="187"/>
      <c r="S9" s="187"/>
      <c r="T9" s="187"/>
      <c r="U9" s="187"/>
      <c r="V9" s="187"/>
    </row>
    <row r="10" spans="1:22" x14ac:dyDescent="0.25">
      <c r="A10" s="18"/>
      <c r="B10" s="8"/>
      <c r="C10" s="19"/>
      <c r="D10" s="19"/>
      <c r="E10" s="19"/>
      <c r="F10" s="19"/>
      <c r="G10" s="19"/>
      <c r="H10" s="19"/>
      <c r="I10" s="19"/>
      <c r="J10" s="19"/>
      <c r="K10" s="19"/>
      <c r="L10" s="19"/>
      <c r="N10" s="187"/>
      <c r="O10" s="187"/>
      <c r="P10" s="187"/>
      <c r="Q10" s="187"/>
      <c r="R10" s="187"/>
      <c r="S10" s="187"/>
      <c r="T10" s="187"/>
      <c r="U10" s="187"/>
      <c r="V10" s="187"/>
    </row>
    <row r="11" spans="1:22" x14ac:dyDescent="0.25">
      <c r="A11" s="18" t="s">
        <v>494</v>
      </c>
      <c r="B11" s="8"/>
      <c r="C11" s="19">
        <v>48.704740000000001</v>
      </c>
      <c r="D11" s="19">
        <v>48.366942119999997</v>
      </c>
      <c r="E11" s="19">
        <v>35.785590380000002</v>
      </c>
      <c r="F11" s="19">
        <v>71.861762940000006</v>
      </c>
      <c r="G11" s="19">
        <v>95.266466610000009</v>
      </c>
      <c r="H11" s="19">
        <v>99.910703209999994</v>
      </c>
      <c r="I11" s="19">
        <v>134.66409962</v>
      </c>
      <c r="J11" s="19">
        <v>133.96797625000002</v>
      </c>
      <c r="K11" s="19">
        <v>128.94827821999999</v>
      </c>
      <c r="L11" s="19">
        <v>123.14738339</v>
      </c>
      <c r="N11" s="187"/>
      <c r="O11" s="187"/>
      <c r="P11" s="187"/>
      <c r="Q11" s="187"/>
      <c r="R11" s="187"/>
      <c r="S11" s="187"/>
      <c r="T11" s="187"/>
      <c r="U11" s="187"/>
      <c r="V11" s="187"/>
    </row>
    <row r="12" spans="1:22" x14ac:dyDescent="0.25">
      <c r="A12" s="114" t="s">
        <v>495</v>
      </c>
      <c r="B12" s="8"/>
      <c r="C12" s="19">
        <v>0.29342000000000001</v>
      </c>
      <c r="D12" s="19">
        <v>1.3590681100000002</v>
      </c>
      <c r="E12" s="19">
        <v>1.9114109399999999</v>
      </c>
      <c r="F12" s="19">
        <v>3.62863903</v>
      </c>
      <c r="G12" s="19">
        <v>9.4422538300000003</v>
      </c>
      <c r="H12" s="19">
        <v>11.08486298</v>
      </c>
      <c r="I12" s="19">
        <v>14.227216740000001</v>
      </c>
      <c r="J12" s="19">
        <v>15.590549369999998</v>
      </c>
      <c r="K12" s="19">
        <v>12.965873130000002</v>
      </c>
      <c r="L12" s="19">
        <v>12.158099139999999</v>
      </c>
      <c r="N12" s="187"/>
      <c r="O12" s="187"/>
      <c r="P12" s="187"/>
      <c r="Q12" s="187"/>
      <c r="R12" s="187"/>
      <c r="S12" s="187"/>
      <c r="T12" s="187"/>
      <c r="U12" s="187"/>
      <c r="V12" s="187"/>
    </row>
    <row r="13" spans="1:22" x14ac:dyDescent="0.25">
      <c r="A13" s="114" t="s">
        <v>496</v>
      </c>
      <c r="B13" s="8"/>
      <c r="C13" s="19">
        <v>457.93011999999999</v>
      </c>
      <c r="D13" s="19">
        <v>445.09429767</v>
      </c>
      <c r="E13" s="19">
        <v>534.08633550000002</v>
      </c>
      <c r="F13" s="19">
        <v>747.44595973999992</v>
      </c>
      <c r="G13" s="19">
        <v>836.8714668099999</v>
      </c>
      <c r="H13" s="19">
        <v>903.98866338000005</v>
      </c>
      <c r="I13" s="19">
        <v>1018.3821465399999</v>
      </c>
      <c r="J13" s="19">
        <v>1006.0624018800002</v>
      </c>
      <c r="K13" s="19">
        <v>931.44328686999984</v>
      </c>
      <c r="L13" s="19">
        <v>904.8313869000001</v>
      </c>
      <c r="N13" s="187"/>
      <c r="O13" s="187"/>
      <c r="P13" s="187"/>
      <c r="Q13" s="187"/>
      <c r="R13" s="187"/>
      <c r="S13" s="187"/>
      <c r="T13" s="187"/>
      <c r="U13" s="187"/>
      <c r="V13" s="187"/>
    </row>
    <row r="14" spans="1:22" x14ac:dyDescent="0.25">
      <c r="A14" s="114" t="s">
        <v>497</v>
      </c>
      <c r="B14" s="8"/>
      <c r="C14" s="34" t="s">
        <v>116</v>
      </c>
      <c r="D14" s="34" t="s">
        <v>116</v>
      </c>
      <c r="E14" s="34">
        <v>62.568146229999996</v>
      </c>
      <c r="F14" s="34">
        <v>157.22404068999998</v>
      </c>
      <c r="G14" s="34">
        <v>150.27903107</v>
      </c>
      <c r="H14" s="34">
        <v>146.56958461000002</v>
      </c>
      <c r="I14" s="34">
        <v>149.54071859000001</v>
      </c>
      <c r="J14" s="34">
        <v>145.30681856999999</v>
      </c>
      <c r="K14" s="34">
        <v>142.09827796000002</v>
      </c>
      <c r="L14" s="34">
        <v>144.21196208000001</v>
      </c>
      <c r="N14" s="187"/>
      <c r="O14" s="187"/>
      <c r="P14" s="187"/>
      <c r="Q14" s="187"/>
      <c r="R14" s="187"/>
      <c r="S14" s="187"/>
      <c r="T14" s="187"/>
      <c r="U14" s="187"/>
      <c r="V14" s="187"/>
    </row>
    <row r="15" spans="1:22" x14ac:dyDescent="0.25">
      <c r="A15" s="114" t="s">
        <v>498</v>
      </c>
      <c r="B15" s="8"/>
      <c r="C15" s="34" t="s">
        <v>116</v>
      </c>
      <c r="D15" s="34" t="s">
        <v>116</v>
      </c>
      <c r="E15" s="34">
        <v>244.09395212000001</v>
      </c>
      <c r="F15" s="34">
        <v>577.73216708999996</v>
      </c>
      <c r="G15" s="34">
        <v>568.13815877999991</v>
      </c>
      <c r="H15" s="34">
        <v>571.04550560000007</v>
      </c>
      <c r="I15" s="34">
        <v>529.5803782800001</v>
      </c>
      <c r="J15" s="34">
        <v>536.23624774000007</v>
      </c>
      <c r="K15" s="34">
        <v>493.00577147999996</v>
      </c>
      <c r="L15" s="34">
        <v>472.05102423</v>
      </c>
      <c r="N15" s="187"/>
      <c r="O15" s="187"/>
      <c r="P15" s="187"/>
      <c r="Q15" s="187"/>
      <c r="R15" s="187"/>
      <c r="S15" s="187"/>
      <c r="T15" s="187"/>
      <c r="U15" s="187"/>
      <c r="V15" s="187"/>
    </row>
    <row r="16" spans="1:22" x14ac:dyDescent="0.25">
      <c r="A16" s="114" t="s">
        <v>499</v>
      </c>
      <c r="B16" s="8"/>
      <c r="C16" s="19">
        <v>717.05676960000005</v>
      </c>
      <c r="D16" s="19">
        <v>728.32052902000009</v>
      </c>
      <c r="E16" s="19">
        <v>415.98704696999994</v>
      </c>
      <c r="F16" s="19">
        <v>4.5377942200000003</v>
      </c>
      <c r="G16" s="19">
        <v>-0.79999176000000005</v>
      </c>
      <c r="H16" s="19">
        <v>6.0249759999999999E-2</v>
      </c>
      <c r="I16" s="19">
        <v>8.2718500000000007E-3</v>
      </c>
      <c r="J16" s="19">
        <v>2.0043939999999982E-2</v>
      </c>
      <c r="K16" s="19">
        <v>-2.3548260000000001E-2</v>
      </c>
      <c r="L16" s="19">
        <v>-4.0846360000000012E-2</v>
      </c>
      <c r="N16" s="187"/>
      <c r="O16" s="187"/>
      <c r="P16" s="187"/>
      <c r="Q16" s="187"/>
      <c r="R16" s="187"/>
      <c r="S16" s="187"/>
      <c r="T16" s="187"/>
      <c r="U16" s="187"/>
      <c r="V16" s="187"/>
    </row>
    <row r="17" spans="1:22" x14ac:dyDescent="0.25">
      <c r="A17" s="16"/>
      <c r="B17" s="8"/>
      <c r="C17" s="19"/>
      <c r="D17" s="19"/>
      <c r="E17" s="19"/>
      <c r="F17" s="19"/>
      <c r="G17" s="19"/>
      <c r="H17" s="19"/>
      <c r="I17" s="19"/>
      <c r="J17" s="19"/>
      <c r="K17" s="19"/>
      <c r="L17" s="19"/>
      <c r="N17" s="187"/>
      <c r="O17" s="187"/>
      <c r="P17" s="187"/>
      <c r="Q17" s="187"/>
      <c r="R17" s="187"/>
      <c r="S17" s="187"/>
      <c r="T17" s="187"/>
      <c r="U17" s="187"/>
      <c r="V17" s="187"/>
    </row>
    <row r="18" spans="1:22" x14ac:dyDescent="0.25">
      <c r="A18" s="368" t="s">
        <v>500</v>
      </c>
      <c r="B18" s="368"/>
      <c r="C18" s="15">
        <v>892.58600999999999</v>
      </c>
      <c r="D18" s="15">
        <v>892.51690355999995</v>
      </c>
      <c r="E18" s="15">
        <v>893.88461440999993</v>
      </c>
      <c r="F18" s="15">
        <v>950.80701391999992</v>
      </c>
      <c r="G18" s="15">
        <v>962.67836467999996</v>
      </c>
      <c r="H18" s="15">
        <v>1000.5287866100001</v>
      </c>
      <c r="I18" s="15">
        <v>1045.5960164799999</v>
      </c>
      <c r="J18" s="15">
        <v>992.38855042</v>
      </c>
      <c r="K18" s="15">
        <v>954.04429028000004</v>
      </c>
      <c r="L18" s="15">
        <v>1151.3544952899999</v>
      </c>
      <c r="N18" s="187"/>
      <c r="O18" s="187"/>
      <c r="P18" s="187"/>
      <c r="Q18" s="187"/>
      <c r="R18" s="187"/>
      <c r="S18" s="187"/>
      <c r="T18" s="187"/>
      <c r="U18" s="187"/>
      <c r="V18" s="187"/>
    </row>
    <row r="19" spans="1:22" x14ac:dyDescent="0.25">
      <c r="A19" s="24"/>
      <c r="B19" s="8"/>
      <c r="C19" s="17"/>
      <c r="D19" s="17"/>
      <c r="E19" s="17"/>
      <c r="F19" s="17"/>
      <c r="G19" s="17"/>
      <c r="H19" s="17"/>
      <c r="I19" s="17"/>
      <c r="J19" s="17"/>
      <c r="K19" s="17"/>
      <c r="L19" s="17"/>
      <c r="N19" s="187"/>
      <c r="O19" s="187"/>
      <c r="P19" s="187"/>
      <c r="Q19" s="187"/>
      <c r="R19" s="187"/>
      <c r="S19" s="187"/>
      <c r="T19" s="187"/>
      <c r="U19" s="187"/>
      <c r="V19" s="187"/>
    </row>
    <row r="20" spans="1:22" x14ac:dyDescent="0.25">
      <c r="A20" s="114" t="s">
        <v>501</v>
      </c>
      <c r="B20" s="8"/>
      <c r="C20" s="19">
        <v>28.746639999999999</v>
      </c>
      <c r="D20" s="19">
        <v>27.991801949999999</v>
      </c>
      <c r="E20" s="19">
        <v>26.860824670000003</v>
      </c>
      <c r="F20" s="19">
        <v>36.533660469999994</v>
      </c>
      <c r="G20" s="19">
        <v>33.400945299999997</v>
      </c>
      <c r="H20" s="19">
        <v>32.399474390000002</v>
      </c>
      <c r="I20" s="19">
        <v>37.223632659999993</v>
      </c>
      <c r="J20" s="19">
        <v>37.139924099999995</v>
      </c>
      <c r="K20" s="19">
        <v>32.395784079999999</v>
      </c>
      <c r="L20" s="19">
        <v>31.648638480000002</v>
      </c>
      <c r="N20" s="187"/>
      <c r="O20" s="187"/>
      <c r="P20" s="187"/>
      <c r="Q20" s="187"/>
      <c r="R20" s="187"/>
      <c r="S20" s="187"/>
      <c r="T20" s="187"/>
      <c r="U20" s="187"/>
      <c r="V20" s="187"/>
    </row>
    <row r="21" spans="1:22" x14ac:dyDescent="0.25">
      <c r="A21" s="114" t="s">
        <v>502</v>
      </c>
      <c r="B21" s="8"/>
      <c r="C21" s="19">
        <v>91.579610000000002</v>
      </c>
      <c r="D21" s="19">
        <v>86.992825909999993</v>
      </c>
      <c r="E21" s="19">
        <v>95.674360669999999</v>
      </c>
      <c r="F21" s="19">
        <v>96.136013509999998</v>
      </c>
      <c r="G21" s="19">
        <v>122.55037367</v>
      </c>
      <c r="H21" s="19">
        <v>122.01813942000001</v>
      </c>
      <c r="I21" s="19">
        <v>138.63699160000002</v>
      </c>
      <c r="J21" s="19">
        <v>138.80694426000002</v>
      </c>
      <c r="K21" s="19">
        <v>154.94111107999998</v>
      </c>
      <c r="L21" s="19">
        <v>173.33293900999996</v>
      </c>
      <c r="N21" s="187"/>
      <c r="O21" s="187"/>
      <c r="P21" s="187"/>
      <c r="Q21" s="187"/>
      <c r="R21" s="187"/>
      <c r="S21" s="187"/>
      <c r="T21" s="187"/>
      <c r="U21" s="187"/>
      <c r="V21" s="187"/>
    </row>
    <row r="22" spans="1:22" x14ac:dyDescent="0.25">
      <c r="A22" s="114" t="s">
        <v>503</v>
      </c>
      <c r="B22" s="8"/>
      <c r="C22" s="19">
        <v>61.870220000000003</v>
      </c>
      <c r="D22" s="19">
        <v>61.458762329999999</v>
      </c>
      <c r="E22" s="19">
        <v>54.461535840000003</v>
      </c>
      <c r="F22" s="19">
        <v>76.215989649999997</v>
      </c>
      <c r="G22" s="19">
        <v>71.382760170000012</v>
      </c>
      <c r="H22" s="19">
        <v>69.65840962</v>
      </c>
      <c r="I22" s="19">
        <v>67.568729619999999</v>
      </c>
      <c r="J22" s="19">
        <v>71.54287604999999</v>
      </c>
      <c r="K22" s="19">
        <v>45.831487529999997</v>
      </c>
      <c r="L22" s="19">
        <v>80.412250009999994</v>
      </c>
      <c r="N22" s="187"/>
      <c r="O22" s="187"/>
      <c r="P22" s="187"/>
      <c r="Q22" s="187"/>
      <c r="R22" s="187"/>
      <c r="S22" s="187"/>
      <c r="T22" s="187"/>
      <c r="U22" s="187"/>
      <c r="V22" s="187"/>
    </row>
    <row r="23" spans="1:22" x14ac:dyDescent="0.25">
      <c r="A23" s="114" t="s">
        <v>504</v>
      </c>
      <c r="B23" s="8"/>
      <c r="C23" s="34" t="s">
        <v>116</v>
      </c>
      <c r="D23" s="34" t="s">
        <v>116</v>
      </c>
      <c r="E23" s="34" t="s">
        <v>116</v>
      </c>
      <c r="F23" s="34" t="s">
        <v>116</v>
      </c>
      <c r="G23" s="34" t="s">
        <v>116</v>
      </c>
      <c r="H23" s="34" t="s">
        <v>116</v>
      </c>
      <c r="I23" s="34" t="s">
        <v>116</v>
      </c>
      <c r="J23" s="34">
        <v>4.6472699999999998</v>
      </c>
      <c r="K23" s="34">
        <v>26.82508043</v>
      </c>
      <c r="L23" s="34">
        <v>9.4878455899999992</v>
      </c>
      <c r="N23" s="187"/>
      <c r="O23" s="187"/>
      <c r="P23" s="187"/>
      <c r="Q23" s="187"/>
      <c r="R23" s="187"/>
      <c r="S23" s="187"/>
      <c r="T23" s="187"/>
      <c r="U23" s="187"/>
      <c r="V23" s="187"/>
    </row>
    <row r="24" spans="1:22" x14ac:dyDescent="0.25">
      <c r="A24" s="114" t="s">
        <v>505</v>
      </c>
      <c r="B24" s="8"/>
      <c r="C24" s="19">
        <v>683.19038</v>
      </c>
      <c r="D24" s="19">
        <v>687.92848196</v>
      </c>
      <c r="E24" s="19">
        <v>686.01923405999992</v>
      </c>
      <c r="F24" s="19">
        <v>727.82403513999998</v>
      </c>
      <c r="G24" s="19">
        <v>720.39827274000004</v>
      </c>
      <c r="H24" s="19">
        <v>757.63219183000001</v>
      </c>
      <c r="I24" s="19">
        <v>775.56638732999988</v>
      </c>
      <c r="J24" s="19">
        <v>730.38028294000003</v>
      </c>
      <c r="K24" s="19">
        <v>746.79561087000013</v>
      </c>
      <c r="L24" s="19">
        <v>854.24207008999997</v>
      </c>
      <c r="N24" s="187"/>
      <c r="O24" s="187"/>
      <c r="P24" s="187"/>
      <c r="Q24" s="187"/>
      <c r="R24" s="187"/>
      <c r="S24" s="187"/>
      <c r="T24" s="187"/>
      <c r="U24" s="187"/>
      <c r="V24" s="187"/>
    </row>
    <row r="25" spans="1:22" x14ac:dyDescent="0.25">
      <c r="A25" s="114" t="s">
        <v>506</v>
      </c>
      <c r="B25" s="8"/>
      <c r="C25" s="19">
        <v>27.199159999999999</v>
      </c>
      <c r="D25" s="19">
        <v>28.145031409999998</v>
      </c>
      <c r="E25" s="19">
        <v>30.868659170000004</v>
      </c>
      <c r="F25" s="19">
        <v>14.09731515</v>
      </c>
      <c r="G25" s="19">
        <v>14.9460128</v>
      </c>
      <c r="H25" s="19">
        <v>18.820571350000002</v>
      </c>
      <c r="I25" s="19">
        <v>26.600275269999997</v>
      </c>
      <c r="J25" s="19">
        <v>9.8712530699999999</v>
      </c>
      <c r="K25" s="19">
        <v>-52.744783710000007</v>
      </c>
      <c r="L25" s="19">
        <v>2.2307521099999996</v>
      </c>
      <c r="N25" s="187"/>
      <c r="O25" s="187"/>
      <c r="P25" s="187"/>
      <c r="Q25" s="187"/>
      <c r="R25" s="187"/>
      <c r="S25" s="187"/>
      <c r="T25" s="187"/>
      <c r="U25" s="187"/>
      <c r="V25" s="187"/>
    </row>
    <row r="26" spans="1:22" x14ac:dyDescent="0.25">
      <c r="A26" s="16"/>
      <c r="B26" s="8"/>
      <c r="C26" s="19"/>
      <c r="D26" s="19"/>
      <c r="E26" s="19"/>
      <c r="F26" s="19"/>
      <c r="G26" s="19"/>
      <c r="H26" s="19"/>
      <c r="I26" s="19"/>
      <c r="J26" s="19"/>
      <c r="K26" s="19"/>
      <c r="L26" s="19"/>
      <c r="N26" s="187"/>
      <c r="O26" s="187"/>
      <c r="P26" s="187"/>
      <c r="Q26" s="187"/>
      <c r="R26" s="187"/>
      <c r="S26" s="187"/>
      <c r="T26" s="187"/>
      <c r="U26" s="187"/>
      <c r="V26" s="187"/>
    </row>
    <row r="27" spans="1:22" x14ac:dyDescent="0.25">
      <c r="A27" s="368" t="s">
        <v>507</v>
      </c>
      <c r="B27" s="368"/>
      <c r="C27" s="15">
        <v>297.64372861000004</v>
      </c>
      <c r="D27" s="15">
        <v>300.58099324</v>
      </c>
      <c r="E27" s="15">
        <v>258.44693118999999</v>
      </c>
      <c r="F27" s="15">
        <v>98.274195730000002</v>
      </c>
      <c r="G27" s="15">
        <v>35.6730667</v>
      </c>
      <c r="H27" s="15">
        <v>25.340797169999998</v>
      </c>
      <c r="I27" s="15">
        <v>56.492894770000007</v>
      </c>
      <c r="J27" s="15">
        <v>19.678428199999999</v>
      </c>
      <c r="K27" s="15">
        <v>0.99697168999999997</v>
      </c>
      <c r="L27" s="15">
        <v>17.855136169999998</v>
      </c>
      <c r="N27" s="187"/>
      <c r="O27" s="187"/>
      <c r="P27" s="187"/>
      <c r="Q27" s="187"/>
      <c r="R27" s="187"/>
      <c r="S27" s="187"/>
      <c r="T27" s="187"/>
      <c r="U27" s="187"/>
      <c r="V27" s="187"/>
    </row>
    <row r="28" spans="1:22" x14ac:dyDescent="0.25">
      <c r="A28" s="24"/>
      <c r="B28" s="8"/>
      <c r="C28" s="17"/>
      <c r="D28" s="17"/>
      <c r="E28" s="17"/>
      <c r="F28" s="17"/>
      <c r="G28" s="17"/>
      <c r="H28" s="17"/>
      <c r="I28" s="17"/>
      <c r="J28" s="17"/>
      <c r="K28" s="17"/>
      <c r="L28" s="17"/>
      <c r="N28" s="187"/>
      <c r="O28" s="187"/>
      <c r="P28" s="187"/>
      <c r="Q28" s="187"/>
      <c r="R28" s="187"/>
      <c r="S28" s="187"/>
      <c r="T28" s="187"/>
      <c r="U28" s="187"/>
      <c r="V28" s="187"/>
    </row>
    <row r="29" spans="1:22" x14ac:dyDescent="0.25">
      <c r="A29" s="114" t="s">
        <v>508</v>
      </c>
      <c r="B29" s="8"/>
      <c r="C29" s="19">
        <v>31.832689999999999</v>
      </c>
      <c r="D29" s="19">
        <v>29.933430370000004</v>
      </c>
      <c r="E29" s="19">
        <v>5.5669873000000001</v>
      </c>
      <c r="F29" s="19">
        <v>0.99530079000000005</v>
      </c>
      <c r="G29" s="19">
        <v>2.6985889099999998</v>
      </c>
      <c r="H29" s="19">
        <v>2.7966596400000001</v>
      </c>
      <c r="I29" s="19">
        <v>4.1450266800000009</v>
      </c>
      <c r="J29" s="19">
        <v>0.8543894999999988</v>
      </c>
      <c r="K29" s="19">
        <v>-12.364199059999999</v>
      </c>
      <c r="L29" s="19">
        <v>11.323728689999999</v>
      </c>
      <c r="N29" s="187"/>
      <c r="O29" s="187"/>
      <c r="P29" s="187"/>
      <c r="Q29" s="187"/>
      <c r="R29" s="187"/>
      <c r="S29" s="187"/>
      <c r="T29" s="187"/>
      <c r="U29" s="187"/>
      <c r="V29" s="187"/>
    </row>
    <row r="30" spans="1:22" x14ac:dyDescent="0.25">
      <c r="A30" s="114" t="s">
        <v>509</v>
      </c>
      <c r="B30" s="8"/>
      <c r="C30" s="19">
        <v>42.05672861</v>
      </c>
      <c r="D30" s="19">
        <v>47.228488340000006</v>
      </c>
      <c r="E30" s="19">
        <v>35.720854219999993</v>
      </c>
      <c r="F30" s="19">
        <v>77.440238519999994</v>
      </c>
      <c r="G30" s="19">
        <v>18.941022500000003</v>
      </c>
      <c r="H30" s="19">
        <v>14.929481069999998</v>
      </c>
      <c r="I30" s="19">
        <v>47.962547090000008</v>
      </c>
      <c r="J30" s="19">
        <v>16.070821119999998</v>
      </c>
      <c r="K30" s="19">
        <v>11.872108990000001</v>
      </c>
      <c r="L30" s="19">
        <v>4.9283759999999992</v>
      </c>
      <c r="N30" s="187"/>
      <c r="O30" s="187"/>
      <c r="P30" s="187"/>
      <c r="Q30" s="187"/>
      <c r="R30" s="187"/>
      <c r="S30" s="187"/>
      <c r="T30" s="187"/>
      <c r="U30" s="187"/>
      <c r="V30" s="187"/>
    </row>
    <row r="31" spans="1:22" x14ac:dyDescent="0.25">
      <c r="A31" s="114" t="s">
        <v>510</v>
      </c>
      <c r="B31" s="8"/>
      <c r="C31" s="19">
        <v>223.75431</v>
      </c>
      <c r="D31" s="19">
        <v>223.41907452999999</v>
      </c>
      <c r="E31" s="19">
        <v>217.15908967000001</v>
      </c>
      <c r="F31" s="19">
        <v>19.83865642</v>
      </c>
      <c r="G31" s="19">
        <v>14.033455289999999</v>
      </c>
      <c r="H31" s="19">
        <v>7.61465646</v>
      </c>
      <c r="I31" s="19">
        <v>4.3853210000000011</v>
      </c>
      <c r="J31" s="19">
        <v>2.7532175799999998</v>
      </c>
      <c r="K31" s="19">
        <v>1.4890617599999998</v>
      </c>
      <c r="L31" s="19">
        <v>1.6030314799999994</v>
      </c>
      <c r="N31" s="187"/>
      <c r="O31" s="187"/>
      <c r="P31" s="187"/>
      <c r="Q31" s="187"/>
      <c r="R31" s="187"/>
      <c r="S31" s="187"/>
      <c r="T31" s="187"/>
      <c r="U31" s="187"/>
      <c r="V31" s="187"/>
    </row>
    <row r="32" spans="1:22" x14ac:dyDescent="0.25">
      <c r="A32" s="114"/>
      <c r="B32" s="8"/>
      <c r="C32" s="19"/>
      <c r="D32" s="19"/>
      <c r="E32" s="19"/>
      <c r="F32" s="19"/>
      <c r="G32" s="19"/>
      <c r="H32" s="19"/>
      <c r="I32" s="19"/>
      <c r="J32" s="19"/>
      <c r="K32" s="19"/>
      <c r="L32" s="19"/>
      <c r="N32" s="187"/>
      <c r="O32" s="188"/>
    </row>
    <row r="33" spans="1:15" x14ac:dyDescent="0.25">
      <c r="A33" s="114"/>
      <c r="B33" s="8"/>
      <c r="C33" s="19"/>
      <c r="D33" s="19"/>
      <c r="E33" s="19"/>
      <c r="F33" s="19"/>
      <c r="G33" s="19"/>
      <c r="H33" s="19"/>
      <c r="I33" s="19"/>
      <c r="J33" s="19"/>
      <c r="K33" s="19"/>
      <c r="L33" s="19"/>
      <c r="N33" s="187"/>
      <c r="O33" s="188"/>
    </row>
    <row r="34" spans="1:15" x14ac:dyDescent="0.25">
      <c r="A34" s="114"/>
      <c r="B34" s="8"/>
      <c r="C34" s="19"/>
      <c r="D34" s="19"/>
      <c r="E34" s="19"/>
      <c r="F34" s="19"/>
      <c r="G34" s="19"/>
      <c r="H34" s="19"/>
      <c r="I34" s="19"/>
      <c r="J34" s="19"/>
      <c r="K34" s="19"/>
      <c r="L34" s="19"/>
      <c r="N34" s="187"/>
      <c r="O34" s="188"/>
    </row>
    <row r="35" spans="1:15" x14ac:dyDescent="0.25">
      <c r="A35" s="114"/>
      <c r="B35" s="8"/>
      <c r="C35" s="19"/>
      <c r="D35" s="19"/>
      <c r="E35" s="19"/>
      <c r="F35" s="19"/>
      <c r="G35" s="19"/>
      <c r="H35" s="19"/>
      <c r="I35" s="19"/>
      <c r="J35" s="19"/>
      <c r="K35" s="19"/>
      <c r="L35" s="19"/>
      <c r="N35" s="187"/>
      <c r="O35" s="188"/>
    </row>
    <row r="36" spans="1:15" x14ac:dyDescent="0.25">
      <c r="A36" s="114"/>
      <c r="B36" s="8"/>
      <c r="C36" s="19"/>
      <c r="D36" s="19"/>
      <c r="E36" s="19"/>
      <c r="F36" s="19"/>
      <c r="G36" s="19"/>
      <c r="H36" s="19"/>
      <c r="I36" s="19"/>
      <c r="J36" s="19"/>
      <c r="K36" s="19"/>
      <c r="L36" s="19"/>
      <c r="N36" s="187"/>
      <c r="O36" s="188"/>
    </row>
    <row r="37" spans="1:15" x14ac:dyDescent="0.25">
      <c r="A37" s="114"/>
      <c r="B37" s="180"/>
      <c r="C37" s="19"/>
      <c r="D37" s="19"/>
      <c r="E37" s="19"/>
      <c r="F37" s="19"/>
      <c r="G37" s="19"/>
      <c r="H37" s="19"/>
      <c r="I37" s="19"/>
      <c r="J37" s="19"/>
      <c r="K37" s="19"/>
      <c r="L37" s="19"/>
      <c r="N37" s="187"/>
      <c r="O37" s="188"/>
    </row>
    <row r="38" spans="1:15" x14ac:dyDescent="0.25">
      <c r="A38" s="16"/>
      <c r="B38" s="8"/>
      <c r="C38" s="19"/>
      <c r="D38" s="19"/>
      <c r="E38" s="19"/>
      <c r="F38" s="19"/>
      <c r="G38" s="19"/>
      <c r="H38" s="19"/>
      <c r="I38" s="19"/>
      <c r="J38" s="19"/>
      <c r="K38" s="19"/>
      <c r="L38" s="19"/>
    </row>
    <row r="39" spans="1:15" x14ac:dyDescent="0.25">
      <c r="A39" s="184"/>
      <c r="B39" s="180"/>
      <c r="C39" s="33"/>
      <c r="D39" s="33"/>
      <c r="E39" s="33"/>
      <c r="F39" s="33"/>
      <c r="G39" s="33"/>
      <c r="H39" s="33"/>
      <c r="I39" s="33"/>
      <c r="J39" s="33"/>
      <c r="K39" s="33"/>
      <c r="L39" s="33"/>
    </row>
    <row r="40" spans="1:15" x14ac:dyDescent="0.25">
      <c r="A40" s="18"/>
      <c r="B40" s="8"/>
      <c r="C40" s="23"/>
      <c r="D40" s="23"/>
      <c r="E40" s="23"/>
      <c r="F40" s="23"/>
      <c r="G40" s="23"/>
      <c r="H40" s="23"/>
      <c r="I40" s="23"/>
      <c r="J40" s="23"/>
      <c r="K40" s="23"/>
      <c r="L40" s="23"/>
    </row>
    <row r="41" spans="1:15" x14ac:dyDescent="0.25">
      <c r="A41" s="24"/>
      <c r="B41" s="8"/>
      <c r="C41" s="23"/>
      <c r="D41" s="23"/>
      <c r="E41" s="23"/>
      <c r="F41" s="23"/>
      <c r="G41" s="23"/>
      <c r="H41" s="23"/>
      <c r="I41" s="23"/>
      <c r="J41" s="23"/>
      <c r="K41" s="23"/>
      <c r="L41" s="23"/>
    </row>
    <row r="42" spans="1:15" x14ac:dyDescent="0.25">
      <c r="A42" s="18"/>
      <c r="B42" s="8"/>
      <c r="C42" s="23"/>
      <c r="D42" s="23"/>
      <c r="E42" s="23"/>
      <c r="F42" s="23"/>
      <c r="G42" s="23"/>
      <c r="H42" s="23"/>
      <c r="I42" s="23"/>
      <c r="J42" s="23"/>
      <c r="K42" s="23"/>
      <c r="L42" s="23"/>
    </row>
    <row r="43" spans="1:15" x14ac:dyDescent="0.25">
      <c r="A43" s="25"/>
      <c r="B43" s="8"/>
      <c r="C43" s="23"/>
      <c r="D43" s="23"/>
      <c r="E43" s="23"/>
      <c r="F43" s="23"/>
      <c r="G43" s="23"/>
      <c r="H43" s="23"/>
      <c r="I43" s="23"/>
      <c r="J43" s="23"/>
      <c r="K43" s="23"/>
      <c r="L43" s="23"/>
    </row>
    <row r="44" spans="1:15" x14ac:dyDescent="0.25">
      <c r="A44" s="18"/>
      <c r="B44" s="8"/>
      <c r="C44" s="23"/>
      <c r="D44" s="23"/>
      <c r="E44" s="23"/>
      <c r="F44" s="23"/>
      <c r="G44" s="23"/>
      <c r="H44" s="23"/>
      <c r="I44" s="23"/>
      <c r="J44" s="23"/>
      <c r="K44" s="23"/>
      <c r="L44" s="23"/>
    </row>
    <row r="45" spans="1:15" x14ac:dyDescent="0.25">
      <c r="A45" s="18"/>
      <c r="B45" s="8"/>
      <c r="C45" s="23"/>
      <c r="D45" s="23"/>
      <c r="E45" s="23"/>
      <c r="F45" s="23"/>
      <c r="G45" s="23"/>
      <c r="H45" s="23"/>
      <c r="I45" s="23"/>
      <c r="J45" s="23"/>
      <c r="K45" s="23"/>
      <c r="L45" s="23"/>
    </row>
    <row r="46" spans="1:15" x14ac:dyDescent="0.25">
      <c r="A46" s="18"/>
      <c r="B46" s="8"/>
      <c r="C46" s="23"/>
      <c r="D46" s="23"/>
      <c r="E46" s="23"/>
      <c r="F46" s="23"/>
      <c r="G46" s="23"/>
      <c r="H46" s="23"/>
      <c r="I46" s="23"/>
      <c r="J46" s="23"/>
      <c r="K46" s="23"/>
      <c r="L46" s="23"/>
    </row>
    <row r="47" spans="1:15" x14ac:dyDescent="0.25">
      <c r="A47" s="26"/>
      <c r="B47" s="8"/>
      <c r="C47" s="23"/>
      <c r="D47" s="23"/>
      <c r="E47" s="23"/>
      <c r="F47" s="23"/>
      <c r="G47" s="23"/>
      <c r="H47" s="23"/>
      <c r="I47" s="23"/>
      <c r="J47" s="23"/>
      <c r="K47" s="23"/>
      <c r="L47" s="23"/>
    </row>
    <row r="48" spans="1:15" x14ac:dyDescent="0.25">
      <c r="M48" s="5"/>
    </row>
  </sheetData>
  <mergeCells count="5">
    <mergeCell ref="A1:L1"/>
    <mergeCell ref="A3:L3"/>
    <mergeCell ref="A9:B9"/>
    <mergeCell ref="A18:B18"/>
    <mergeCell ref="A27:B27"/>
  </mergeCells>
  <pageMargins left="0.45" right="0.45" top="0.5" bottom="0.5" header="0.3" footer="0.3"/>
  <pageSetup scale="7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EEC8-8542-4358-80A7-008D1780365F}">
  <sheetPr>
    <pageSetUpPr fitToPage="1"/>
  </sheetPr>
  <dimension ref="A1:N41"/>
  <sheetViews>
    <sheetView zoomScaleNormal="100" workbookViewId="0">
      <selection sqref="A1:J1"/>
    </sheetView>
  </sheetViews>
  <sheetFormatPr defaultRowHeight="15.75" x14ac:dyDescent="0.25"/>
  <cols>
    <col min="1" max="1" width="19.625" customWidth="1"/>
    <col min="2" max="3" width="9.5" customWidth="1"/>
    <col min="4" max="4" width="7.5" customWidth="1"/>
    <col min="5" max="5" width="31.5" customWidth="1"/>
    <col min="6" max="6" width="7.5" customWidth="1"/>
    <col min="7" max="7" width="11.25" bestFit="1" customWidth="1"/>
    <col min="8" max="8" width="12.125" bestFit="1" customWidth="1"/>
    <col min="9" max="9" width="17.625" bestFit="1" customWidth="1"/>
    <col min="10" max="10" width="13.875" bestFit="1" customWidth="1"/>
  </cols>
  <sheetData>
    <row r="1" spans="1:14" s="1" customFormat="1" ht="26.25" x14ac:dyDescent="0.4">
      <c r="A1" s="318" t="s">
        <v>45</v>
      </c>
      <c r="B1" s="318"/>
      <c r="C1" s="318"/>
      <c r="D1" s="318"/>
      <c r="E1" s="318"/>
      <c r="F1" s="318"/>
      <c r="G1" s="318"/>
      <c r="H1" s="318"/>
      <c r="I1" s="318"/>
      <c r="J1" s="318"/>
    </row>
    <row r="2" spans="1:14" ht="4.5" customHeight="1" x14ac:dyDescent="0.25">
      <c r="A2" s="2"/>
      <c r="B2" s="2"/>
      <c r="C2" s="2"/>
      <c r="D2" s="2"/>
      <c r="E2" s="2"/>
    </row>
    <row r="3" spans="1:14" ht="18.75" customHeight="1" x14ac:dyDescent="0.3">
      <c r="A3" s="319" t="s">
        <v>521</v>
      </c>
      <c r="B3" s="319"/>
      <c r="C3" s="319"/>
      <c r="D3" s="319"/>
      <c r="E3" s="319"/>
      <c r="F3" s="319"/>
      <c r="G3" s="319"/>
      <c r="H3" s="319"/>
      <c r="I3" s="319"/>
      <c r="J3" s="319"/>
    </row>
    <row r="5" spans="1:14" x14ac:dyDescent="0.25">
      <c r="G5" s="73" t="s">
        <v>119</v>
      </c>
      <c r="H5" s="28" t="s">
        <v>512</v>
      </c>
      <c r="I5" s="28" t="s">
        <v>513</v>
      </c>
      <c r="J5" s="28" t="s">
        <v>514</v>
      </c>
      <c r="N5" s="40"/>
    </row>
    <row r="6" spans="1:14" x14ac:dyDescent="0.25">
      <c r="G6" t="s">
        <v>122</v>
      </c>
      <c r="H6" s="189">
        <v>1090.4872832999999</v>
      </c>
      <c r="I6" s="189">
        <v>814.3503809099999</v>
      </c>
      <c r="J6" s="189">
        <v>50.186992939999996</v>
      </c>
      <c r="L6" s="189"/>
      <c r="N6" s="40"/>
    </row>
    <row r="7" spans="1:14" x14ac:dyDescent="0.25">
      <c r="G7" t="s">
        <v>123</v>
      </c>
      <c r="H7" s="189">
        <v>1105.4595592100002</v>
      </c>
      <c r="I7" s="189">
        <v>828.82075662300008</v>
      </c>
      <c r="J7" s="189">
        <v>64.487208363000008</v>
      </c>
      <c r="L7" s="189"/>
      <c r="N7" s="40"/>
    </row>
    <row r="8" spans="1:14" x14ac:dyDescent="0.25">
      <c r="G8" t="s">
        <v>124</v>
      </c>
      <c r="H8" s="189">
        <v>1113.02857604</v>
      </c>
      <c r="I8" s="189">
        <v>843.17321684000001</v>
      </c>
      <c r="J8" s="189">
        <v>129.408540773</v>
      </c>
      <c r="L8" s="189"/>
      <c r="N8" s="40"/>
    </row>
    <row r="9" spans="1:14" x14ac:dyDescent="0.25">
      <c r="G9" t="s">
        <v>125</v>
      </c>
      <c r="H9" s="189">
        <v>1159.87439133</v>
      </c>
      <c r="I9" s="189">
        <v>876.89687709199995</v>
      </c>
      <c r="J9" s="189">
        <v>120.10128955</v>
      </c>
      <c r="L9" s="189"/>
      <c r="N9" s="40"/>
    </row>
    <row r="10" spans="1:14" x14ac:dyDescent="0.25">
      <c r="G10" t="s">
        <v>126</v>
      </c>
      <c r="H10" s="189">
        <v>1226.0945994900003</v>
      </c>
      <c r="I10" s="189">
        <v>877.81258355999978</v>
      </c>
      <c r="J10" s="189">
        <v>161.98484607000003</v>
      </c>
      <c r="L10" s="189"/>
      <c r="N10" s="40"/>
    </row>
    <row r="11" spans="1:14" x14ac:dyDescent="0.25">
      <c r="G11" t="s">
        <v>127</v>
      </c>
      <c r="H11" s="189">
        <v>1255.3614119400002</v>
      </c>
      <c r="I11" s="189">
        <v>870.03802125000004</v>
      </c>
      <c r="J11" s="189">
        <v>165.3765856</v>
      </c>
      <c r="L11" s="189"/>
      <c r="N11" s="40"/>
    </row>
    <row r="12" spans="1:14" x14ac:dyDescent="0.25">
      <c r="G12" t="s">
        <v>128</v>
      </c>
      <c r="H12" s="189">
        <v>1236.4636277900001</v>
      </c>
      <c r="I12" s="189">
        <v>872.06301144999998</v>
      </c>
      <c r="J12" s="189">
        <v>559.39886919000003</v>
      </c>
      <c r="L12" s="189"/>
      <c r="N12" s="40"/>
    </row>
    <row r="13" spans="1:14" x14ac:dyDescent="0.25">
      <c r="G13" t="s">
        <v>129</v>
      </c>
      <c r="H13" s="189">
        <v>1163.23322076</v>
      </c>
      <c r="I13" s="189">
        <v>883.84627742000009</v>
      </c>
      <c r="J13" s="189">
        <v>509.66424239000003</v>
      </c>
      <c r="L13" s="189"/>
      <c r="N13" s="40"/>
    </row>
    <row r="14" spans="1:14" x14ac:dyDescent="0.25">
      <c r="G14" t="s">
        <v>130</v>
      </c>
      <c r="H14" s="189">
        <v>1183.9234038999998</v>
      </c>
      <c r="I14" s="189">
        <v>857.66526199000009</v>
      </c>
      <c r="J14" s="189">
        <v>599.47743861000004</v>
      </c>
      <c r="L14" s="189"/>
      <c r="N14" s="40"/>
    </row>
    <row r="15" spans="1:14" x14ac:dyDescent="0.25">
      <c r="G15" t="s">
        <v>131</v>
      </c>
      <c r="H15" s="190">
        <v>1218.63500963</v>
      </c>
      <c r="I15" s="190">
        <v>891.55144457000006</v>
      </c>
      <c r="J15" s="190">
        <v>411.08863954999998</v>
      </c>
      <c r="L15" s="189"/>
      <c r="N15" s="40"/>
    </row>
    <row r="16" spans="1:14" x14ac:dyDescent="0.25">
      <c r="G16" t="s">
        <v>132</v>
      </c>
      <c r="H16" s="190">
        <v>1223.9850495999999</v>
      </c>
      <c r="I16" s="190">
        <v>892.58600999999999</v>
      </c>
      <c r="J16" s="190">
        <v>297.64372860999998</v>
      </c>
      <c r="N16" s="40"/>
    </row>
    <row r="17" spans="1:14" x14ac:dyDescent="0.25">
      <c r="G17" t="s">
        <v>133</v>
      </c>
      <c r="H17" s="190">
        <v>1223.1408369200001</v>
      </c>
      <c r="I17" s="190">
        <v>892.51690355999995</v>
      </c>
      <c r="J17" s="190">
        <v>300.58099324</v>
      </c>
      <c r="N17" s="40"/>
    </row>
    <row r="18" spans="1:14" x14ac:dyDescent="0.25">
      <c r="G18" t="s">
        <v>134</v>
      </c>
      <c r="H18" s="190">
        <v>1294.43248214</v>
      </c>
      <c r="I18" s="190">
        <v>893.88461441000004</v>
      </c>
      <c r="J18" s="190">
        <v>258.44693118999999</v>
      </c>
      <c r="N18" s="40"/>
    </row>
    <row r="19" spans="1:14" x14ac:dyDescent="0.25">
      <c r="G19" t="s">
        <v>135</v>
      </c>
      <c r="H19" s="190">
        <v>1562.4303637100002</v>
      </c>
      <c r="I19" s="190">
        <v>950.80701391999992</v>
      </c>
      <c r="J19" s="190">
        <v>98.274195730000002</v>
      </c>
      <c r="N19" s="40"/>
    </row>
    <row r="20" spans="1:14" x14ac:dyDescent="0.25">
      <c r="G20" t="s">
        <v>136</v>
      </c>
      <c r="H20" s="190">
        <v>1659.1973853399998</v>
      </c>
      <c r="I20" s="190">
        <v>962.67836467999996</v>
      </c>
      <c r="J20" s="190">
        <v>35.673066699999993</v>
      </c>
      <c r="N20" s="40"/>
    </row>
    <row r="21" spans="1:14" x14ac:dyDescent="0.25">
      <c r="G21" t="s">
        <v>137</v>
      </c>
      <c r="H21" s="190">
        <v>1732.6595695400001</v>
      </c>
      <c r="I21" s="190">
        <v>1000.52878661</v>
      </c>
      <c r="J21" s="190">
        <v>25.340797169999998</v>
      </c>
    </row>
    <row r="22" spans="1:14" x14ac:dyDescent="0.25">
      <c r="G22" t="s">
        <v>138</v>
      </c>
      <c r="H22" s="190">
        <v>1846.4028316199999</v>
      </c>
      <c r="I22" s="190">
        <v>1045.5960164799999</v>
      </c>
      <c r="J22" s="190">
        <v>56.492894769999999</v>
      </c>
    </row>
    <row r="23" spans="1:14" x14ac:dyDescent="0.25">
      <c r="G23" t="s">
        <v>139</v>
      </c>
      <c r="H23" s="190">
        <v>1837.1840377499998</v>
      </c>
      <c r="I23" s="190">
        <v>992.38855042</v>
      </c>
      <c r="J23" s="190">
        <v>19.678428200000003</v>
      </c>
    </row>
    <row r="24" spans="1:14" x14ac:dyDescent="0.25">
      <c r="G24" t="s">
        <v>140</v>
      </c>
      <c r="H24" s="190">
        <v>1708.4379394</v>
      </c>
      <c r="I24" s="190">
        <v>954.04429028000004</v>
      </c>
      <c r="J24" s="190">
        <v>0.99697168999999997</v>
      </c>
    </row>
    <row r="25" spans="1:14" x14ac:dyDescent="0.25">
      <c r="A25" s="324" t="s">
        <v>522</v>
      </c>
      <c r="B25" s="324"/>
      <c r="C25" s="324"/>
      <c r="G25" t="s">
        <v>141</v>
      </c>
      <c r="H25" s="190">
        <v>1656.3590093799999</v>
      </c>
      <c r="I25" s="190">
        <v>1151.3544952899999</v>
      </c>
      <c r="J25" s="190">
        <v>17.855136169999998</v>
      </c>
    </row>
    <row r="27" spans="1:14" x14ac:dyDescent="0.25">
      <c r="A27" s="43"/>
      <c r="B27" s="4" t="s">
        <v>523</v>
      </c>
      <c r="C27" s="4" t="s">
        <v>524</v>
      </c>
    </row>
    <row r="28" spans="1:14" x14ac:dyDescent="0.25">
      <c r="A28" s="191" t="s">
        <v>525</v>
      </c>
      <c r="B28" s="192">
        <v>0.25900000000000001</v>
      </c>
      <c r="C28" s="192">
        <v>0.308</v>
      </c>
      <c r="E28" s="324" t="s">
        <v>516</v>
      </c>
      <c r="F28" s="370"/>
      <c r="G28" s="370"/>
      <c r="H28" s="370"/>
      <c r="I28" s="370"/>
      <c r="J28" s="370"/>
    </row>
    <row r="29" spans="1:14" x14ac:dyDescent="0.25">
      <c r="A29" s="191">
        <v>2001</v>
      </c>
      <c r="B29" s="192">
        <v>0.26</v>
      </c>
      <c r="C29" s="192">
        <v>0.309</v>
      </c>
      <c r="G29" s="40"/>
    </row>
    <row r="30" spans="1:14" x14ac:dyDescent="0.25">
      <c r="A30" s="191">
        <v>2002</v>
      </c>
      <c r="B30" s="192">
        <v>0.26600000000000001</v>
      </c>
      <c r="C30" s="192">
        <v>0.318</v>
      </c>
      <c r="E30" s="320" t="s">
        <v>526</v>
      </c>
      <c r="F30" s="369"/>
      <c r="G30" s="369"/>
      <c r="H30" s="369"/>
      <c r="I30" s="369"/>
      <c r="J30" s="369"/>
    </row>
    <row r="31" spans="1:14" x14ac:dyDescent="0.25">
      <c r="A31" s="191">
        <v>2003</v>
      </c>
      <c r="B31" s="192">
        <v>0.25900000000000001</v>
      </c>
      <c r="C31" s="192">
        <v>0.308</v>
      </c>
      <c r="D31" s="71"/>
      <c r="E31" s="369"/>
      <c r="F31" s="369"/>
      <c r="G31" s="369"/>
      <c r="H31" s="369"/>
      <c r="I31" s="369"/>
      <c r="J31" s="369"/>
    </row>
    <row r="32" spans="1:14" x14ac:dyDescent="0.25">
      <c r="A32" s="191">
        <v>2004</v>
      </c>
      <c r="B32" s="192">
        <v>0.26200000000000001</v>
      </c>
      <c r="C32" s="192">
        <v>0.312</v>
      </c>
      <c r="D32" s="71"/>
    </row>
    <row r="33" spans="1:10" x14ac:dyDescent="0.25">
      <c r="A33" s="191">
        <v>2005</v>
      </c>
      <c r="B33" s="192">
        <v>0.3</v>
      </c>
      <c r="C33" s="192">
        <v>0.36399999999999999</v>
      </c>
      <c r="E33" s="324" t="s">
        <v>513</v>
      </c>
      <c r="F33" s="370"/>
      <c r="G33" s="370"/>
      <c r="H33" s="370"/>
      <c r="I33" s="370"/>
      <c r="J33" s="370"/>
    </row>
    <row r="34" spans="1:10" x14ac:dyDescent="0.25">
      <c r="A34" s="191" t="s">
        <v>527</v>
      </c>
      <c r="B34" s="192">
        <v>0.312</v>
      </c>
      <c r="C34" s="192">
        <v>0.38100000000000001</v>
      </c>
      <c r="E34" s="193"/>
      <c r="F34" s="193"/>
      <c r="G34" s="193"/>
    </row>
    <row r="35" spans="1:10" ht="15.75" customHeight="1" x14ac:dyDescent="0.25">
      <c r="A35" s="191">
        <v>2014</v>
      </c>
      <c r="B35" s="192">
        <v>0.40699999999999997</v>
      </c>
      <c r="C35" s="192">
        <v>0.51</v>
      </c>
      <c r="D35" s="71"/>
      <c r="E35" s="320" t="s">
        <v>528</v>
      </c>
      <c r="F35" s="369"/>
      <c r="G35" s="369"/>
      <c r="H35" s="369"/>
      <c r="I35" s="369"/>
      <c r="J35" s="369"/>
    </row>
    <row r="36" spans="1:10" x14ac:dyDescent="0.25">
      <c r="A36" s="191">
        <v>215</v>
      </c>
      <c r="B36" s="192">
        <v>0.505</v>
      </c>
      <c r="C36" s="192">
        <v>0.64200000000000002</v>
      </c>
      <c r="E36" s="369"/>
      <c r="F36" s="369"/>
      <c r="G36" s="369"/>
      <c r="H36" s="369"/>
      <c r="I36" s="369"/>
      <c r="J36" s="369"/>
    </row>
    <row r="37" spans="1:10" x14ac:dyDescent="0.25">
      <c r="A37" s="191">
        <v>2016</v>
      </c>
      <c r="B37" s="192">
        <v>0.503</v>
      </c>
      <c r="C37" s="192">
        <v>0.64</v>
      </c>
    </row>
    <row r="38" spans="1:10" x14ac:dyDescent="0.25">
      <c r="A38" s="191">
        <v>2017</v>
      </c>
      <c r="B38" s="192">
        <v>0.58200000000000007</v>
      </c>
      <c r="C38" s="192">
        <v>0.747</v>
      </c>
      <c r="E38" s="324" t="s">
        <v>517</v>
      </c>
      <c r="F38" s="370"/>
      <c r="G38" s="370"/>
      <c r="H38" s="370"/>
      <c r="I38" s="370"/>
      <c r="J38" s="370"/>
    </row>
    <row r="39" spans="1:10" x14ac:dyDescent="0.25">
      <c r="A39" s="191" t="s">
        <v>529</v>
      </c>
      <c r="B39" s="192">
        <v>0.57600000000000007</v>
      </c>
      <c r="C39" s="192">
        <v>0.74099999999999999</v>
      </c>
    </row>
    <row r="40" spans="1:10" x14ac:dyDescent="0.25">
      <c r="E40" s="320" t="s">
        <v>530</v>
      </c>
      <c r="F40" s="369"/>
      <c r="G40" s="369"/>
      <c r="H40" s="369"/>
      <c r="I40" s="369"/>
      <c r="J40" s="369"/>
    </row>
    <row r="41" spans="1:10" x14ac:dyDescent="0.25">
      <c r="E41" s="369"/>
      <c r="F41" s="369"/>
      <c r="G41" s="369"/>
      <c r="H41" s="369"/>
      <c r="I41" s="369"/>
      <c r="J41" s="369"/>
    </row>
  </sheetData>
  <mergeCells count="9">
    <mergeCell ref="E35:J36"/>
    <mergeCell ref="E38:J38"/>
    <mergeCell ref="E40:J41"/>
    <mergeCell ref="A1:J1"/>
    <mergeCell ref="A3:J3"/>
    <mergeCell ref="A25:C25"/>
    <mergeCell ref="E28:J28"/>
    <mergeCell ref="E30:J31"/>
    <mergeCell ref="E33:J33"/>
  </mergeCells>
  <pageMargins left="0.45" right="0.45" top="0.5" bottom="0.5" header="0.3" footer="0.3"/>
  <pageSetup scale="7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5AAA3-FA7C-4EF5-8392-3ACC4753930C}">
  <sheetPr>
    <pageSetUpPr fitToPage="1"/>
  </sheetPr>
  <dimension ref="A1:J40"/>
  <sheetViews>
    <sheetView zoomScaleNormal="100" workbookViewId="0">
      <selection sqref="A1:F1"/>
    </sheetView>
  </sheetViews>
  <sheetFormatPr defaultRowHeight="15.75" x14ac:dyDescent="0.25"/>
  <cols>
    <col min="1" max="1" width="89.375" customWidth="1"/>
    <col min="2" max="2" width="7.5" customWidth="1"/>
    <col min="3" max="3" width="11.25" bestFit="1" customWidth="1"/>
    <col min="4" max="6" width="10.625" customWidth="1"/>
    <col min="8" max="8" width="10.375" bestFit="1" customWidth="1"/>
    <col min="9" max="9" width="11.375" bestFit="1" customWidth="1"/>
    <col min="10" max="10" width="12.375" bestFit="1" customWidth="1"/>
  </cols>
  <sheetData>
    <row r="1" spans="1:10" s="1" customFormat="1" ht="26.25" x14ac:dyDescent="0.4">
      <c r="A1" s="318" t="s">
        <v>45</v>
      </c>
      <c r="B1" s="318"/>
      <c r="C1" s="318"/>
      <c r="D1" s="318"/>
      <c r="E1" s="318"/>
      <c r="F1" s="318"/>
    </row>
    <row r="2" spans="1:10" ht="4.5" customHeight="1" x14ac:dyDescent="0.25">
      <c r="A2" s="2"/>
      <c r="B2" s="2"/>
    </row>
    <row r="3" spans="1:10" ht="18.75" customHeight="1" x14ac:dyDescent="0.3">
      <c r="A3" s="319" t="s">
        <v>531</v>
      </c>
      <c r="B3" s="319"/>
      <c r="C3" s="319"/>
      <c r="D3" s="319"/>
      <c r="E3" s="319"/>
      <c r="F3" s="319"/>
    </row>
    <row r="5" spans="1:10" x14ac:dyDescent="0.25">
      <c r="C5" s="73" t="s">
        <v>119</v>
      </c>
      <c r="D5" s="28" t="s">
        <v>532</v>
      </c>
      <c r="E5" s="28" t="s">
        <v>533</v>
      </c>
      <c r="F5" s="28" t="s">
        <v>534</v>
      </c>
      <c r="J5" s="40"/>
    </row>
    <row r="6" spans="1:10" x14ac:dyDescent="0.25">
      <c r="C6" t="s">
        <v>122</v>
      </c>
      <c r="D6" s="181">
        <v>0.66600000000000004</v>
      </c>
      <c r="E6" s="181">
        <v>4.08</v>
      </c>
      <c r="F6" s="181">
        <v>2.722</v>
      </c>
      <c r="H6" s="181"/>
      <c r="J6" s="40"/>
    </row>
    <row r="7" spans="1:10" x14ac:dyDescent="0.25">
      <c r="C7" t="s">
        <v>123</v>
      </c>
      <c r="D7" s="181">
        <v>1.1200000000000001</v>
      </c>
      <c r="E7" s="181">
        <v>4.5170000000000003</v>
      </c>
      <c r="F7" s="181">
        <v>2.5089999999999999</v>
      </c>
      <c r="H7" s="181"/>
      <c r="J7" s="40"/>
    </row>
    <row r="8" spans="1:10" x14ac:dyDescent="0.25">
      <c r="C8" t="s">
        <v>124</v>
      </c>
      <c r="D8" s="181">
        <v>1.1779999999999999</v>
      </c>
      <c r="E8" s="181">
        <v>3.8820000000000001</v>
      </c>
      <c r="F8" s="181">
        <v>3.5219999999999998</v>
      </c>
      <c r="H8" s="181"/>
      <c r="J8" s="40"/>
    </row>
    <row r="9" spans="1:10" x14ac:dyDescent="0.25">
      <c r="C9" t="s">
        <v>125</v>
      </c>
      <c r="D9" s="181">
        <v>1.3294786100000002</v>
      </c>
      <c r="E9" s="181">
        <v>3.9468756399999996</v>
      </c>
      <c r="F9" s="181">
        <v>1.9390000000000001</v>
      </c>
      <c r="H9" s="181"/>
      <c r="J9" s="40"/>
    </row>
    <row r="10" spans="1:10" x14ac:dyDescent="0.25">
      <c r="C10" t="s">
        <v>126</v>
      </c>
      <c r="D10" s="181">
        <v>1.52</v>
      </c>
      <c r="E10" s="181">
        <v>7.5890000000000004</v>
      </c>
      <c r="F10" s="181">
        <v>2.33</v>
      </c>
      <c r="H10" s="181"/>
      <c r="J10" s="40"/>
    </row>
    <row r="11" spans="1:10" x14ac:dyDescent="0.25">
      <c r="C11" t="s">
        <v>127</v>
      </c>
      <c r="D11" s="181">
        <v>2.4926815100000006</v>
      </c>
      <c r="E11" s="181">
        <v>7.7920087699999998</v>
      </c>
      <c r="F11" s="181">
        <v>2.1819005699999998</v>
      </c>
      <c r="H11" s="181"/>
      <c r="J11" s="40"/>
    </row>
    <row r="12" spans="1:10" x14ac:dyDescent="0.25">
      <c r="C12" t="s">
        <v>128</v>
      </c>
      <c r="D12" s="181">
        <v>2.4510000000000001</v>
      </c>
      <c r="E12" s="181">
        <v>7.46</v>
      </c>
      <c r="F12" s="181">
        <v>2.298</v>
      </c>
      <c r="J12" s="40"/>
    </row>
    <row r="13" spans="1:10" x14ac:dyDescent="0.25">
      <c r="C13" t="s">
        <v>129</v>
      </c>
      <c r="D13" s="181">
        <v>1.7088039699999999</v>
      </c>
      <c r="E13" s="181">
        <v>6.2506806500000005</v>
      </c>
      <c r="F13" s="181">
        <v>2.0816735400000002</v>
      </c>
      <c r="J13" s="40"/>
    </row>
    <row r="14" spans="1:10" x14ac:dyDescent="0.25">
      <c r="C14" t="s">
        <v>130</v>
      </c>
      <c r="D14" s="181">
        <v>1.54032182</v>
      </c>
      <c r="E14" s="181">
        <v>6.1076300000000003</v>
      </c>
      <c r="F14" s="181">
        <v>2.236364</v>
      </c>
      <c r="J14" s="40"/>
    </row>
    <row r="15" spans="1:10" x14ac:dyDescent="0.25">
      <c r="C15" t="s">
        <v>131</v>
      </c>
      <c r="D15" s="181">
        <v>2.10618419</v>
      </c>
      <c r="E15" s="181">
        <v>5.9043316599999995</v>
      </c>
      <c r="F15" s="181">
        <v>2.6186808899999998</v>
      </c>
      <c r="J15" s="40"/>
    </row>
    <row r="16" spans="1:10" x14ac:dyDescent="0.25">
      <c r="C16" t="s">
        <v>132</v>
      </c>
      <c r="D16" s="181">
        <v>1.8956994199999999</v>
      </c>
      <c r="E16" s="181">
        <v>5.8707509299999998</v>
      </c>
      <c r="F16" s="181">
        <v>2.2376065499999997</v>
      </c>
      <c r="J16" s="40"/>
    </row>
    <row r="17" spans="1:10" x14ac:dyDescent="0.25">
      <c r="C17" t="s">
        <v>133</v>
      </c>
      <c r="D17" s="181">
        <v>2.1603292349999998</v>
      </c>
      <c r="E17" s="181">
        <v>5.2692100900000005</v>
      </c>
      <c r="F17" s="181">
        <v>2.6625005699999997</v>
      </c>
      <c r="J17" s="40"/>
    </row>
    <row r="18" spans="1:10" x14ac:dyDescent="0.25">
      <c r="C18" t="s">
        <v>134</v>
      </c>
      <c r="D18" s="181">
        <v>1.89715291</v>
      </c>
      <c r="E18" s="181">
        <v>6.8812341999999997</v>
      </c>
      <c r="F18" s="181">
        <v>2.7161080300000005</v>
      </c>
      <c r="J18" s="40"/>
    </row>
    <row r="19" spans="1:10" x14ac:dyDescent="0.25">
      <c r="C19" t="s">
        <v>135</v>
      </c>
      <c r="D19" s="181">
        <v>3.3009847300000001</v>
      </c>
      <c r="E19" s="181">
        <v>12.113223319999999</v>
      </c>
      <c r="F19" s="181">
        <v>3.9103242300000001</v>
      </c>
      <c r="J19" s="40"/>
    </row>
    <row r="20" spans="1:10" x14ac:dyDescent="0.25">
      <c r="C20" t="s">
        <v>136</v>
      </c>
      <c r="D20" s="181">
        <v>2.8590035299999998</v>
      </c>
      <c r="E20" s="181">
        <v>18.222290739999998</v>
      </c>
      <c r="F20" s="181">
        <v>4.4003746699999988</v>
      </c>
      <c r="J20" s="40"/>
    </row>
    <row r="21" spans="1:10" x14ac:dyDescent="0.25">
      <c r="C21" t="s">
        <v>137</v>
      </c>
      <c r="D21" s="181">
        <v>4.5315404799999994</v>
      </c>
      <c r="E21" s="181">
        <v>18.60749474</v>
      </c>
      <c r="F21" s="181">
        <v>4.7007548200000002</v>
      </c>
    </row>
    <row r="22" spans="1:10" x14ac:dyDescent="0.25">
      <c r="C22" t="s">
        <v>138</v>
      </c>
      <c r="D22" s="181">
        <v>3.2916373500000002</v>
      </c>
      <c r="E22" s="181">
        <v>17.058074300000001</v>
      </c>
      <c r="F22" s="181">
        <v>5.5896393900000003</v>
      </c>
    </row>
    <row r="23" spans="1:10" x14ac:dyDescent="0.25">
      <c r="C23" t="s">
        <v>139</v>
      </c>
      <c r="D23" s="181">
        <v>2.5652386800000002</v>
      </c>
      <c r="E23" s="181">
        <v>21.1500685</v>
      </c>
      <c r="F23" s="181">
        <v>5.1050633400000001</v>
      </c>
    </row>
    <row r="24" spans="1:10" x14ac:dyDescent="0.25">
      <c r="C24" t="s">
        <v>140</v>
      </c>
      <c r="D24" s="181">
        <v>3.19114056</v>
      </c>
      <c r="E24" s="181">
        <v>19.528455739999998</v>
      </c>
      <c r="F24" s="181">
        <v>4.3515902100000003</v>
      </c>
    </row>
    <row r="25" spans="1:10" x14ac:dyDescent="0.25">
      <c r="C25" t="s">
        <v>141</v>
      </c>
      <c r="D25" s="181">
        <v>7.0515118299999999</v>
      </c>
      <c r="E25" s="181">
        <v>16.392033210000001</v>
      </c>
      <c r="F25" s="181">
        <v>7.9910320800000001</v>
      </c>
      <c r="G25" s="194"/>
    </row>
    <row r="26" spans="1:10" x14ac:dyDescent="0.25">
      <c r="D26" s="181"/>
      <c r="E26" s="181"/>
      <c r="F26" s="181"/>
    </row>
    <row r="27" spans="1:10" x14ac:dyDescent="0.25">
      <c r="A27" s="43"/>
      <c r="D27" s="195"/>
      <c r="E27" s="195"/>
      <c r="F27" s="195"/>
    </row>
    <row r="28" spans="1:10" x14ac:dyDescent="0.25">
      <c r="A28" s="324" t="s">
        <v>157</v>
      </c>
      <c r="B28" s="324"/>
      <c r="C28" s="324"/>
      <c r="D28" s="324"/>
    </row>
    <row r="30" spans="1:10" x14ac:dyDescent="0.25">
      <c r="A30" s="371" t="s">
        <v>535</v>
      </c>
      <c r="B30" s="371"/>
      <c r="C30" s="371"/>
      <c r="D30" s="371"/>
      <c r="E30" s="143"/>
      <c r="F30" s="143"/>
    </row>
    <row r="31" spans="1:10" x14ac:dyDescent="0.25">
      <c r="A31" s="371"/>
      <c r="B31" s="371"/>
      <c r="C31" s="371"/>
      <c r="D31" s="371"/>
    </row>
    <row r="32" spans="1:10" x14ac:dyDescent="0.25">
      <c r="A32" s="317"/>
      <c r="B32" s="317"/>
      <c r="C32" s="317"/>
      <c r="D32" s="317"/>
      <c r="E32" s="143"/>
    </row>
    <row r="33" spans="1:9" x14ac:dyDescent="0.25">
      <c r="A33" s="93" t="s">
        <v>108</v>
      </c>
    </row>
    <row r="35" spans="1:9" x14ac:dyDescent="0.25">
      <c r="A35" t="s">
        <v>536</v>
      </c>
      <c r="G35" s="114"/>
      <c r="H35" s="114"/>
      <c r="I35" s="114"/>
    </row>
    <row r="36" spans="1:9" x14ac:dyDescent="0.25">
      <c r="A36" t="s">
        <v>537</v>
      </c>
    </row>
    <row r="37" spans="1:9" x14ac:dyDescent="0.25">
      <c r="A37" s="114" t="s">
        <v>538</v>
      </c>
    </row>
    <row r="38" spans="1:9" x14ac:dyDescent="0.25">
      <c r="A38" s="114"/>
    </row>
    <row r="39" spans="1:9" x14ac:dyDescent="0.25">
      <c r="A39" s="114"/>
    </row>
    <row r="40" spans="1:9" x14ac:dyDescent="0.25">
      <c r="A40" s="114"/>
    </row>
  </sheetData>
  <mergeCells count="5">
    <mergeCell ref="A1:F1"/>
    <mergeCell ref="A3:F3"/>
    <mergeCell ref="A28:D28"/>
    <mergeCell ref="A30:D31"/>
    <mergeCell ref="A32:D32"/>
  </mergeCells>
  <pageMargins left="0.45" right="0.45" top="0.5" bottom="0.5" header="0.3" footer="0.3"/>
  <pageSetup scale="75"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229B-B882-4A6E-8798-5A5204628144}">
  <sheetPr>
    <pageSetUpPr fitToPage="1"/>
  </sheetPr>
  <dimension ref="A1:L39"/>
  <sheetViews>
    <sheetView zoomScaleNormal="100" workbookViewId="0">
      <selection sqref="A1:H1"/>
    </sheetView>
  </sheetViews>
  <sheetFormatPr defaultRowHeight="15.75" x14ac:dyDescent="0.25"/>
  <cols>
    <col min="1" max="1" width="75" customWidth="1"/>
    <col min="2" max="2" width="7.5" customWidth="1"/>
    <col min="3" max="3" width="11.5" customWidth="1"/>
    <col min="4" max="4" width="7.875" customWidth="1"/>
    <col min="5" max="5" width="14.5" customWidth="1"/>
    <col min="6" max="8" width="7.875" customWidth="1"/>
  </cols>
  <sheetData>
    <row r="1" spans="1:10" s="1" customFormat="1" ht="26.25" x14ac:dyDescent="0.4">
      <c r="A1" s="318" t="s">
        <v>213</v>
      </c>
      <c r="B1" s="318"/>
      <c r="C1" s="318"/>
      <c r="D1" s="318"/>
      <c r="E1" s="318"/>
      <c r="F1" s="318"/>
      <c r="G1" s="318"/>
      <c r="H1" s="318"/>
    </row>
    <row r="2" spans="1:10" ht="4.5" customHeight="1" x14ac:dyDescent="0.25">
      <c r="A2" s="2"/>
      <c r="B2" s="2"/>
    </row>
    <row r="3" spans="1:10" ht="18.75" customHeight="1" x14ac:dyDescent="0.3">
      <c r="A3" s="319" t="s">
        <v>214</v>
      </c>
      <c r="B3" s="319"/>
      <c r="C3" s="319"/>
      <c r="D3" s="319"/>
      <c r="E3" s="319"/>
      <c r="F3" s="319"/>
      <c r="G3" s="319"/>
      <c r="H3" s="319"/>
    </row>
    <row r="5" spans="1:10" x14ac:dyDescent="0.25">
      <c r="C5" s="41" t="s">
        <v>119</v>
      </c>
      <c r="D5" s="28" t="s">
        <v>104</v>
      </c>
      <c r="E5" s="28" t="s">
        <v>105</v>
      </c>
      <c r="F5" s="28" t="s">
        <v>106</v>
      </c>
      <c r="G5" s="28" t="s">
        <v>215</v>
      </c>
      <c r="H5" s="28" t="s">
        <v>73</v>
      </c>
    </row>
    <row r="6" spans="1:10" x14ac:dyDescent="0.25">
      <c r="C6" t="s">
        <v>122</v>
      </c>
      <c r="D6" s="74">
        <v>206.7</v>
      </c>
      <c r="E6" s="74">
        <v>180.3</v>
      </c>
      <c r="F6" s="74">
        <v>171.3</v>
      </c>
      <c r="G6" s="74">
        <v>5.3000000000000007</v>
      </c>
      <c r="H6" s="74">
        <v>563.59999999999991</v>
      </c>
    </row>
    <row r="7" spans="1:10" x14ac:dyDescent="0.25">
      <c r="C7" t="s">
        <v>123</v>
      </c>
      <c r="D7" s="74">
        <v>174.2</v>
      </c>
      <c r="E7" s="74">
        <v>268.5</v>
      </c>
      <c r="F7" s="74">
        <v>146.39999999999998</v>
      </c>
      <c r="G7" s="74">
        <v>5.6</v>
      </c>
      <c r="H7" s="74">
        <v>594.69999999999993</v>
      </c>
    </row>
    <row r="8" spans="1:10" x14ac:dyDescent="0.25">
      <c r="C8" t="s">
        <v>124</v>
      </c>
      <c r="D8" s="74">
        <v>198.6</v>
      </c>
      <c r="E8" s="74">
        <v>182.2</v>
      </c>
      <c r="F8" s="74">
        <v>154.9</v>
      </c>
      <c r="G8" s="74">
        <v>6.6</v>
      </c>
      <c r="H8" s="74">
        <v>542.29999999999995</v>
      </c>
      <c r="J8" s="74"/>
    </row>
    <row r="9" spans="1:10" x14ac:dyDescent="0.25">
      <c r="C9" t="s">
        <v>125</v>
      </c>
      <c r="D9" s="74">
        <v>233</v>
      </c>
      <c r="E9" s="74">
        <v>195.79999999999998</v>
      </c>
      <c r="F9" s="74">
        <v>203</v>
      </c>
      <c r="G9" s="74">
        <v>8.1</v>
      </c>
      <c r="H9" s="74">
        <v>639.9</v>
      </c>
      <c r="J9" s="74"/>
    </row>
    <row r="10" spans="1:10" x14ac:dyDescent="0.25">
      <c r="C10" t="s">
        <v>126</v>
      </c>
      <c r="D10" s="74">
        <v>315</v>
      </c>
      <c r="E10" s="74">
        <v>246</v>
      </c>
      <c r="F10" s="74">
        <v>226.4</v>
      </c>
      <c r="G10" s="74">
        <v>11.8</v>
      </c>
      <c r="H10" s="74">
        <v>799.19999999999993</v>
      </c>
      <c r="J10" s="74"/>
    </row>
    <row r="11" spans="1:10" x14ac:dyDescent="0.25">
      <c r="C11" t="s">
        <v>127</v>
      </c>
      <c r="D11" s="74">
        <v>276.5</v>
      </c>
      <c r="E11" s="74">
        <v>249</v>
      </c>
      <c r="F11" s="74">
        <v>243.3</v>
      </c>
      <c r="G11" s="74">
        <v>5.5</v>
      </c>
      <c r="H11" s="74">
        <v>774.3</v>
      </c>
      <c r="J11" s="5"/>
    </row>
    <row r="12" spans="1:10" x14ac:dyDescent="0.25">
      <c r="C12" t="s">
        <v>128</v>
      </c>
      <c r="D12" s="74">
        <v>386.1</v>
      </c>
      <c r="E12" s="74">
        <v>253.2</v>
      </c>
      <c r="F12" s="74">
        <v>253.3</v>
      </c>
      <c r="G12" s="74">
        <v>7.6999999999999993</v>
      </c>
      <c r="H12" s="74">
        <v>900.3</v>
      </c>
      <c r="J12" s="74"/>
    </row>
    <row r="13" spans="1:10" x14ac:dyDescent="0.25">
      <c r="C13" t="s">
        <v>129</v>
      </c>
      <c r="D13" s="74">
        <v>194.8</v>
      </c>
      <c r="E13" s="74">
        <v>228.3</v>
      </c>
      <c r="F13" s="74">
        <v>269.89999999999998</v>
      </c>
      <c r="G13" s="74">
        <v>7.3</v>
      </c>
      <c r="H13" s="74">
        <v>700.3</v>
      </c>
      <c r="J13" s="74"/>
    </row>
    <row r="14" spans="1:10" x14ac:dyDescent="0.25">
      <c r="C14" t="s">
        <v>130</v>
      </c>
      <c r="D14" s="74">
        <v>195.9</v>
      </c>
      <c r="E14" s="74">
        <v>236</v>
      </c>
      <c r="F14" s="74">
        <v>260.10000000000002</v>
      </c>
      <c r="G14" s="74">
        <v>6.2</v>
      </c>
      <c r="H14" s="74">
        <v>698.2</v>
      </c>
      <c r="J14" s="74"/>
    </row>
    <row r="15" spans="1:10" x14ac:dyDescent="0.25">
      <c r="C15" t="s">
        <v>131</v>
      </c>
      <c r="D15" s="74">
        <v>157.9</v>
      </c>
      <c r="E15" s="74">
        <v>264</v>
      </c>
      <c r="F15" s="74">
        <v>240.10000000000002</v>
      </c>
      <c r="G15" s="74">
        <v>11.298874</v>
      </c>
      <c r="H15" s="74">
        <v>673.29887399999996</v>
      </c>
      <c r="J15" s="74"/>
    </row>
    <row r="16" spans="1:10" x14ac:dyDescent="0.25">
      <c r="C16" t="s">
        <v>132</v>
      </c>
      <c r="D16" s="74">
        <v>176.7</v>
      </c>
      <c r="E16" s="74">
        <v>261.39999999999998</v>
      </c>
      <c r="F16" s="74">
        <v>275.89999999999998</v>
      </c>
      <c r="G16" s="74">
        <v>6.5</v>
      </c>
      <c r="H16" s="74">
        <v>720.5</v>
      </c>
      <c r="J16" s="5"/>
    </row>
    <row r="17" spans="1:12" x14ac:dyDescent="0.25">
      <c r="C17" t="s">
        <v>133</v>
      </c>
      <c r="D17" s="74">
        <v>143.69999999999999</v>
      </c>
      <c r="E17" s="74">
        <v>296.8</v>
      </c>
      <c r="F17" s="74">
        <v>263.2</v>
      </c>
      <c r="G17" s="74">
        <v>7.5</v>
      </c>
      <c r="H17" s="74">
        <v>711.2</v>
      </c>
    </row>
    <row r="18" spans="1:12" x14ac:dyDescent="0.25">
      <c r="C18" t="s">
        <v>134</v>
      </c>
      <c r="D18" s="74">
        <v>78.7</v>
      </c>
      <c r="E18" s="74">
        <v>352.29999999999995</v>
      </c>
      <c r="F18" s="74">
        <v>293</v>
      </c>
      <c r="G18" s="74">
        <v>3.7930000000000001</v>
      </c>
      <c r="H18" s="74">
        <v>727.79300000000001</v>
      </c>
      <c r="L18" s="82"/>
    </row>
    <row r="19" spans="1:12" x14ac:dyDescent="0.25">
      <c r="C19" t="s">
        <v>135</v>
      </c>
      <c r="D19" s="74">
        <v>87.973016169999994</v>
      </c>
      <c r="E19" s="74">
        <v>260.81721547000006</v>
      </c>
      <c r="F19" s="74">
        <v>291.66656647000002</v>
      </c>
      <c r="G19" s="74">
        <v>4.7</v>
      </c>
      <c r="H19" s="74">
        <v>645.15679811000018</v>
      </c>
      <c r="L19" s="82"/>
    </row>
    <row r="20" spans="1:12" x14ac:dyDescent="0.25">
      <c r="C20" t="s">
        <v>136</v>
      </c>
      <c r="D20" s="74">
        <v>135.29753409</v>
      </c>
      <c r="E20" s="74">
        <v>166.14300569000002</v>
      </c>
      <c r="F20" s="74">
        <v>320.10681265899996</v>
      </c>
      <c r="G20" s="74">
        <v>7.6</v>
      </c>
      <c r="H20" s="74">
        <v>629.14735243899997</v>
      </c>
      <c r="L20" s="82"/>
    </row>
    <row r="21" spans="1:12" x14ac:dyDescent="0.25">
      <c r="C21" t="s">
        <v>137</v>
      </c>
      <c r="D21" s="74">
        <v>196.57697012</v>
      </c>
      <c r="E21" s="74">
        <v>159.36487885999998</v>
      </c>
      <c r="F21" s="74">
        <v>338.85216376666995</v>
      </c>
      <c r="G21" s="74">
        <v>2.9</v>
      </c>
      <c r="H21" s="74">
        <v>697.69401274666996</v>
      </c>
      <c r="L21" s="82"/>
    </row>
    <row r="22" spans="1:12" x14ac:dyDescent="0.25">
      <c r="C22" t="s">
        <v>138</v>
      </c>
      <c r="D22" s="74">
        <v>193.68802823999999</v>
      </c>
      <c r="E22" s="74">
        <v>195.40329837000013</v>
      </c>
      <c r="F22" s="74">
        <v>349.86322479</v>
      </c>
      <c r="G22" s="74">
        <v>4.4198699999999995</v>
      </c>
      <c r="H22" s="74">
        <v>743.37442140000007</v>
      </c>
      <c r="L22" s="82"/>
    </row>
    <row r="23" spans="1:12" x14ac:dyDescent="0.25">
      <c r="C23" t="s">
        <v>139</v>
      </c>
      <c r="D23" s="74">
        <v>308.7</v>
      </c>
      <c r="E23" s="74">
        <v>152.70000000000002</v>
      </c>
      <c r="F23" s="74">
        <v>378.6</v>
      </c>
      <c r="G23" s="74">
        <v>4.9000000000000004</v>
      </c>
      <c r="H23" s="74">
        <v>844.9</v>
      </c>
      <c r="L23" s="82"/>
    </row>
    <row r="24" spans="1:12" x14ac:dyDescent="0.25">
      <c r="C24" t="s">
        <v>140</v>
      </c>
      <c r="D24" s="74">
        <v>184.3</v>
      </c>
      <c r="E24" s="74">
        <v>178</v>
      </c>
      <c r="F24" s="74">
        <v>271.99999999999994</v>
      </c>
      <c r="G24" s="74">
        <v>8.4</v>
      </c>
      <c r="H24" s="74">
        <v>642.69999999999993</v>
      </c>
      <c r="L24" s="82"/>
    </row>
    <row r="25" spans="1:12" x14ac:dyDescent="0.25">
      <c r="C25" t="s">
        <v>141</v>
      </c>
      <c r="D25" s="74">
        <v>261.94006101000002</v>
      </c>
      <c r="E25" s="74">
        <v>151.41963942000001</v>
      </c>
      <c r="F25" s="74">
        <v>300.21683033999994</v>
      </c>
      <c r="G25" s="74">
        <v>27.447273589999998</v>
      </c>
      <c r="H25" s="74">
        <v>741.02380435999999</v>
      </c>
      <c r="L25" s="82"/>
    </row>
    <row r="26" spans="1:12" x14ac:dyDescent="0.25">
      <c r="D26" s="230"/>
      <c r="E26" s="230"/>
      <c r="F26" s="230"/>
      <c r="G26" s="230"/>
      <c r="H26" s="230"/>
    </row>
    <row r="28" spans="1:12" x14ac:dyDescent="0.25">
      <c r="A28" s="27" t="s">
        <v>157</v>
      </c>
      <c r="B28" s="89"/>
      <c r="C28" s="89"/>
      <c r="D28" s="89"/>
      <c r="E28" s="89"/>
    </row>
    <row r="30" spans="1:12" x14ac:dyDescent="0.25">
      <c r="A30" t="s">
        <v>216</v>
      </c>
    </row>
    <row r="32" spans="1:12" x14ac:dyDescent="0.25">
      <c r="A32" t="s">
        <v>217</v>
      </c>
    </row>
    <row r="34" spans="1:1" x14ac:dyDescent="0.25">
      <c r="A34" s="27" t="s">
        <v>108</v>
      </c>
    </row>
    <row r="36" spans="1:1" x14ac:dyDescent="0.25">
      <c r="A36" t="s">
        <v>218</v>
      </c>
    </row>
    <row r="37" spans="1:1" x14ac:dyDescent="0.25">
      <c r="A37" t="s">
        <v>219</v>
      </c>
    </row>
    <row r="38" spans="1:1" x14ac:dyDescent="0.25">
      <c r="A38" t="s">
        <v>220</v>
      </c>
    </row>
    <row r="39" spans="1:1" x14ac:dyDescent="0.25">
      <c r="A39" t="s">
        <v>221</v>
      </c>
    </row>
  </sheetData>
  <sortState xmlns:xlrd2="http://schemas.microsoft.com/office/spreadsheetml/2017/richdata2" ref="K15:L23">
    <sortCondition ref="L15:L23"/>
  </sortState>
  <mergeCells count="2">
    <mergeCell ref="A1:H1"/>
    <mergeCell ref="A3:H3"/>
  </mergeCells>
  <pageMargins left="0.45" right="0.45" top="0.5" bottom="0.5" header="0.3" footer="0.3"/>
  <pageSetup scale="7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7488-2BA5-4258-B221-7193A9BE767A}">
  <sheetPr>
    <pageSetUpPr fitToPage="1"/>
  </sheetPr>
  <dimension ref="A1:K48"/>
  <sheetViews>
    <sheetView zoomScaleNormal="100" workbookViewId="0">
      <selection sqref="A1:H1"/>
    </sheetView>
  </sheetViews>
  <sheetFormatPr defaultRowHeight="15.75" x14ac:dyDescent="0.25"/>
  <cols>
    <col min="1" max="1" width="66.625" customWidth="1"/>
    <col min="2" max="2" width="7.5" customWidth="1"/>
    <col min="3" max="3" width="11.25" customWidth="1"/>
    <col min="4" max="4" width="15.25" bestFit="1" customWidth="1"/>
    <col min="5" max="5" width="14.375" customWidth="1"/>
    <col min="6" max="6" width="8.125" customWidth="1"/>
    <col min="7" max="7" width="8.75" customWidth="1"/>
    <col min="8" max="8" width="8.125" customWidth="1"/>
  </cols>
  <sheetData>
    <row r="1" spans="1:11" s="1" customFormat="1" ht="26.25" x14ac:dyDescent="0.4">
      <c r="A1" s="318" t="s">
        <v>539</v>
      </c>
      <c r="B1" s="318"/>
      <c r="C1" s="318"/>
      <c r="D1" s="318"/>
      <c r="E1" s="318"/>
      <c r="F1" s="318"/>
      <c r="G1" s="318"/>
      <c r="H1" s="318"/>
    </row>
    <row r="2" spans="1:11" ht="4.5" customHeight="1" x14ac:dyDescent="0.25">
      <c r="A2" s="2"/>
      <c r="B2" s="2"/>
      <c r="C2" s="2"/>
      <c r="D2" s="2"/>
    </row>
    <row r="3" spans="1:11" ht="18.75" customHeight="1" x14ac:dyDescent="0.3">
      <c r="A3" s="319" t="s">
        <v>214</v>
      </c>
      <c r="B3" s="319"/>
      <c r="C3" s="319"/>
      <c r="D3" s="319"/>
      <c r="E3" s="319"/>
      <c r="F3" s="319"/>
      <c r="G3" s="319"/>
      <c r="H3" s="319"/>
    </row>
    <row r="5" spans="1:11" x14ac:dyDescent="0.25">
      <c r="C5" s="73" t="s">
        <v>119</v>
      </c>
      <c r="D5" s="28" t="s">
        <v>104</v>
      </c>
      <c r="E5" s="28" t="s">
        <v>105</v>
      </c>
      <c r="F5" s="28" t="s">
        <v>106</v>
      </c>
      <c r="G5" s="28" t="s">
        <v>540</v>
      </c>
      <c r="H5" s="28" t="s">
        <v>73</v>
      </c>
    </row>
    <row r="6" spans="1:11" x14ac:dyDescent="0.25">
      <c r="C6" t="s">
        <v>131</v>
      </c>
      <c r="D6" s="74">
        <v>16.544175239999998</v>
      </c>
      <c r="E6" s="74">
        <v>15.600009780000001</v>
      </c>
      <c r="F6" s="74">
        <v>24.584120849999994</v>
      </c>
      <c r="G6" s="74">
        <v>26.615946999999998</v>
      </c>
      <c r="H6" s="74">
        <v>83.344252869999991</v>
      </c>
    </row>
    <row r="7" spans="1:11" x14ac:dyDescent="0.25">
      <c r="C7" t="s">
        <v>132</v>
      </c>
      <c r="D7" s="74">
        <v>32.296279699999999</v>
      </c>
      <c r="E7" s="74">
        <v>21.488770370000001</v>
      </c>
      <c r="F7" s="74">
        <v>26.965694029999998</v>
      </c>
      <c r="G7" s="74">
        <v>36.442427539999997</v>
      </c>
      <c r="H7" s="74">
        <v>117.19317163999999</v>
      </c>
    </row>
    <row r="8" spans="1:11" x14ac:dyDescent="0.25">
      <c r="C8" t="s">
        <v>133</v>
      </c>
      <c r="D8" s="74">
        <v>38.26691185</v>
      </c>
      <c r="E8" s="74">
        <v>34.442811939999999</v>
      </c>
      <c r="F8" s="74">
        <v>38.850436120000005</v>
      </c>
      <c r="G8" s="74">
        <v>46.078071939999987</v>
      </c>
      <c r="H8" s="74">
        <v>157.63823185000001</v>
      </c>
    </row>
    <row r="9" spans="1:11" x14ac:dyDescent="0.25">
      <c r="C9" t="s">
        <v>134</v>
      </c>
      <c r="D9" s="74">
        <v>22.24438031</v>
      </c>
      <c r="E9" s="74">
        <v>92.679060440000001</v>
      </c>
      <c r="F9" s="74">
        <v>63.166346329999996</v>
      </c>
      <c r="G9" s="74">
        <v>75.808274899999986</v>
      </c>
      <c r="H9" s="74">
        <v>253.89806197999999</v>
      </c>
    </row>
    <row r="10" spans="1:11" x14ac:dyDescent="0.25">
      <c r="C10" t="s">
        <v>135</v>
      </c>
      <c r="D10" s="74">
        <v>77.364206799999991</v>
      </c>
      <c r="E10" s="74">
        <v>97.403498400000004</v>
      </c>
      <c r="F10" s="74">
        <v>75.185520600000018</v>
      </c>
      <c r="G10" s="74">
        <v>60.721934840000003</v>
      </c>
      <c r="H10" s="74">
        <v>310.67516064</v>
      </c>
      <c r="K10" s="5"/>
    </row>
    <row r="11" spans="1:11" x14ac:dyDescent="0.25">
      <c r="C11" t="s">
        <v>136</v>
      </c>
      <c r="D11" s="74">
        <v>57.050498160000004</v>
      </c>
      <c r="E11" s="74">
        <v>103.870357</v>
      </c>
      <c r="F11" s="74">
        <v>121.83596617900001</v>
      </c>
      <c r="G11" s="74">
        <v>48.189538019999993</v>
      </c>
      <c r="H11" s="74">
        <v>330.94635935899998</v>
      </c>
    </row>
    <row r="12" spans="1:11" x14ac:dyDescent="0.25">
      <c r="C12" t="s">
        <v>137</v>
      </c>
      <c r="D12" s="74">
        <v>92.763681539999993</v>
      </c>
      <c r="E12" s="74">
        <v>87.417500319999988</v>
      </c>
      <c r="F12" s="74">
        <v>113.31285854000001</v>
      </c>
      <c r="G12" s="74">
        <v>48.854182689999995</v>
      </c>
      <c r="H12" s="74">
        <v>342.34822309000003</v>
      </c>
    </row>
    <row r="13" spans="1:11" x14ac:dyDescent="0.25">
      <c r="C13" t="s">
        <v>138</v>
      </c>
      <c r="D13" s="74">
        <v>121.05183550999998</v>
      </c>
      <c r="E13" s="74">
        <v>119.74600510999998</v>
      </c>
      <c r="F13" s="74">
        <v>118.10629509</v>
      </c>
      <c r="G13" s="74">
        <v>56.163730659999999</v>
      </c>
      <c r="H13" s="74">
        <v>415.06786636999999</v>
      </c>
    </row>
    <row r="14" spans="1:11" x14ac:dyDescent="0.25">
      <c r="C14" t="s">
        <v>139</v>
      </c>
      <c r="D14" s="74">
        <v>201.68634682000004</v>
      </c>
      <c r="E14" s="74">
        <v>88.720129700000015</v>
      </c>
      <c r="F14" s="74">
        <v>105.11919244383333</v>
      </c>
      <c r="G14" s="74">
        <v>81.127079879999997</v>
      </c>
      <c r="H14" s="74">
        <v>476.65274884383336</v>
      </c>
    </row>
    <row r="15" spans="1:11" x14ac:dyDescent="0.25">
      <c r="C15" t="s">
        <v>140</v>
      </c>
      <c r="D15" s="74">
        <v>127.68485594000001</v>
      </c>
      <c r="E15" s="74">
        <v>125.45657169</v>
      </c>
      <c r="F15" s="74">
        <v>76.951816219999998</v>
      </c>
      <c r="G15" s="74">
        <v>70.022916769999995</v>
      </c>
      <c r="H15" s="74">
        <v>400.11616062000002</v>
      </c>
      <c r="K15" s="5"/>
    </row>
    <row r="16" spans="1:11" x14ac:dyDescent="0.25">
      <c r="C16" t="s">
        <v>141</v>
      </c>
      <c r="D16" s="74">
        <v>184.56339516000003</v>
      </c>
      <c r="E16" s="74">
        <v>109.24314624000003</v>
      </c>
      <c r="F16" s="74">
        <v>112.31762345999999</v>
      </c>
      <c r="G16" s="74">
        <v>57.408848542962978</v>
      </c>
      <c r="H16" s="74">
        <v>463.53301340296304</v>
      </c>
    </row>
    <row r="17" spans="1:11" x14ac:dyDescent="0.25">
      <c r="G17" s="96"/>
      <c r="H17" s="96"/>
    </row>
    <row r="18" spans="1:11" x14ac:dyDescent="0.25">
      <c r="C18" s="73" t="s">
        <v>119</v>
      </c>
      <c r="D18" s="28" t="s">
        <v>541</v>
      </c>
      <c r="F18" s="117"/>
      <c r="G18" s="96"/>
      <c r="H18" s="96"/>
    </row>
    <row r="19" spans="1:11" x14ac:dyDescent="0.25">
      <c r="C19" t="s">
        <v>131</v>
      </c>
      <c r="D19" s="74">
        <v>4.3</v>
      </c>
      <c r="F19" s="117"/>
      <c r="G19" s="96"/>
      <c r="H19" s="96"/>
    </row>
    <row r="20" spans="1:11" x14ac:dyDescent="0.25">
      <c r="C20" t="s">
        <v>132</v>
      </c>
      <c r="D20" s="74">
        <v>4.3</v>
      </c>
      <c r="F20" s="117"/>
      <c r="G20" s="96"/>
      <c r="H20" s="96"/>
      <c r="K20" s="5"/>
    </row>
    <row r="21" spans="1:11" x14ac:dyDescent="0.25">
      <c r="C21" t="s">
        <v>133</v>
      </c>
      <c r="D21" s="74">
        <v>10</v>
      </c>
      <c r="F21" s="117"/>
      <c r="G21" s="96"/>
      <c r="H21" s="96"/>
    </row>
    <row r="22" spans="1:11" x14ac:dyDescent="0.25">
      <c r="C22" t="s">
        <v>134</v>
      </c>
      <c r="D22" s="74">
        <v>15</v>
      </c>
      <c r="F22" s="117"/>
      <c r="G22" s="96"/>
      <c r="H22" s="96"/>
    </row>
    <row r="23" spans="1:11" x14ac:dyDescent="0.25">
      <c r="C23" t="s">
        <v>135</v>
      </c>
      <c r="D23" s="74">
        <v>25</v>
      </c>
      <c r="F23" s="117"/>
      <c r="G23" s="96"/>
      <c r="H23" s="96"/>
    </row>
    <row r="24" spans="1:11" x14ac:dyDescent="0.25">
      <c r="C24" t="s">
        <v>136</v>
      </c>
      <c r="D24" s="74">
        <v>25</v>
      </c>
      <c r="F24" s="117"/>
      <c r="G24" s="96"/>
      <c r="H24" s="96"/>
    </row>
    <row r="25" spans="1:11" x14ac:dyDescent="0.25">
      <c r="C25" t="s">
        <v>137</v>
      </c>
      <c r="D25" s="74">
        <v>25</v>
      </c>
      <c r="F25" s="117"/>
      <c r="G25" s="96"/>
      <c r="H25" s="96"/>
    </row>
    <row r="26" spans="1:11" x14ac:dyDescent="0.25">
      <c r="C26" t="s">
        <v>138</v>
      </c>
      <c r="D26" s="74">
        <v>30</v>
      </c>
      <c r="F26" s="117"/>
    </row>
    <row r="27" spans="1:11" x14ac:dyDescent="0.25">
      <c r="C27" t="s">
        <v>139</v>
      </c>
      <c r="D27" s="74">
        <v>30</v>
      </c>
    </row>
    <row r="28" spans="1:11" x14ac:dyDescent="0.25">
      <c r="C28" t="s">
        <v>140</v>
      </c>
      <c r="D28" s="74">
        <v>30</v>
      </c>
    </row>
    <row r="29" spans="1:11" x14ac:dyDescent="0.25">
      <c r="C29" t="s">
        <v>141</v>
      </c>
      <c r="D29" s="74">
        <v>30</v>
      </c>
    </row>
    <row r="30" spans="1:11" x14ac:dyDescent="0.25">
      <c r="A30" s="93" t="s">
        <v>157</v>
      </c>
    </row>
    <row r="32" spans="1:11" ht="15.75" customHeight="1" x14ac:dyDescent="0.25">
      <c r="A32" s="345" t="s">
        <v>542</v>
      </c>
      <c r="B32" s="94"/>
    </row>
    <row r="33" spans="1:9" x14ac:dyDescent="0.25">
      <c r="A33" s="345"/>
      <c r="B33" s="94"/>
    </row>
    <row r="34" spans="1:9" x14ac:dyDescent="0.25">
      <c r="A34" s="345"/>
      <c r="B34" s="94"/>
    </row>
    <row r="35" spans="1:9" x14ac:dyDescent="0.25">
      <c r="A35" s="345"/>
      <c r="B35" s="94"/>
      <c r="C35" s="93" t="s">
        <v>108</v>
      </c>
      <c r="D35" s="89"/>
      <c r="E35" s="89"/>
      <c r="F35" s="89"/>
      <c r="G35" s="89"/>
      <c r="H35" s="89"/>
    </row>
    <row r="36" spans="1:9" ht="15.75" customHeight="1" x14ac:dyDescent="0.25">
      <c r="A36" s="345"/>
      <c r="B36" s="94"/>
    </row>
    <row r="37" spans="1:9" x14ac:dyDescent="0.25">
      <c r="C37" t="s">
        <v>109</v>
      </c>
      <c r="E37" s="95"/>
      <c r="F37" s="95"/>
      <c r="G37" s="95"/>
      <c r="H37" s="95"/>
    </row>
    <row r="38" spans="1:9" ht="15.75" customHeight="1" x14ac:dyDescent="0.25">
      <c r="A38" s="345" t="s">
        <v>543</v>
      </c>
      <c r="B38" s="94"/>
      <c r="C38" t="s">
        <v>544</v>
      </c>
      <c r="E38" s="95"/>
      <c r="F38" s="95"/>
      <c r="G38" s="95"/>
      <c r="H38" s="95"/>
    </row>
    <row r="39" spans="1:9" x14ac:dyDescent="0.25">
      <c r="A39" s="345"/>
      <c r="B39" s="94"/>
      <c r="C39" t="s">
        <v>545</v>
      </c>
      <c r="E39" s="95"/>
      <c r="F39" s="95"/>
      <c r="G39" s="95"/>
      <c r="H39" s="95"/>
    </row>
    <row r="40" spans="1:9" x14ac:dyDescent="0.25">
      <c r="A40" s="345"/>
      <c r="B40" s="94"/>
      <c r="C40" s="196" t="s">
        <v>546</v>
      </c>
    </row>
    <row r="48" spans="1:9" x14ac:dyDescent="0.25">
      <c r="I48" s="5"/>
    </row>
  </sheetData>
  <mergeCells count="4">
    <mergeCell ref="A1:H1"/>
    <mergeCell ref="A3:H3"/>
    <mergeCell ref="A32:A36"/>
    <mergeCell ref="A38:A40"/>
  </mergeCells>
  <pageMargins left="0.45" right="0.45" top="0.5" bottom="0.5" header="0.3" footer="0.3"/>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CA24-9650-491A-9F15-92455E164B62}">
  <sheetPr>
    <pageSetUpPr fitToPage="1"/>
  </sheetPr>
  <dimension ref="A1:N54"/>
  <sheetViews>
    <sheetView zoomScaleNormal="100" workbookViewId="0">
      <selection sqref="A1:I1"/>
    </sheetView>
  </sheetViews>
  <sheetFormatPr defaultRowHeight="15.75" x14ac:dyDescent="0.25"/>
  <cols>
    <col min="1" max="1" width="47" customWidth="1"/>
    <col min="2" max="2" width="4.875" customWidth="1"/>
    <col min="3" max="3" width="47" customWidth="1"/>
    <col min="4" max="4" width="5" customWidth="1"/>
    <col min="5" max="5" width="8.125" customWidth="1"/>
    <col min="6" max="9" width="7" customWidth="1"/>
  </cols>
  <sheetData>
    <row r="1" spans="1:13" s="1" customFormat="1" ht="26.25" x14ac:dyDescent="0.4">
      <c r="A1" s="318" t="s">
        <v>609</v>
      </c>
      <c r="B1" s="318"/>
      <c r="C1" s="318"/>
      <c r="D1" s="318"/>
      <c r="E1" s="318"/>
      <c r="F1" s="318"/>
      <c r="G1" s="318"/>
      <c r="H1" s="318"/>
      <c r="I1" s="318"/>
    </row>
    <row r="2" spans="1:13" ht="4.5" customHeight="1" x14ac:dyDescent="0.25">
      <c r="A2" s="2"/>
      <c r="B2" s="2"/>
      <c r="C2" s="2"/>
    </row>
    <row r="3" spans="1:13" ht="18.75" x14ac:dyDescent="0.3">
      <c r="A3" s="319" t="s">
        <v>610</v>
      </c>
      <c r="B3" s="319"/>
      <c r="C3" s="319"/>
      <c r="D3" s="319"/>
      <c r="E3" s="319"/>
      <c r="F3" s="319"/>
      <c r="G3" s="319"/>
      <c r="H3" s="319"/>
      <c r="I3" s="319"/>
    </row>
    <row r="5" spans="1:13" x14ac:dyDescent="0.25">
      <c r="A5" s="5"/>
      <c r="B5" s="5"/>
      <c r="C5" s="322" t="s">
        <v>618</v>
      </c>
      <c r="D5" s="322"/>
      <c r="E5" s="322"/>
      <c r="F5" s="322"/>
      <c r="G5" s="322"/>
      <c r="H5" s="322"/>
      <c r="I5" s="322"/>
      <c r="J5" s="214"/>
    </row>
    <row r="6" spans="1:13" ht="15.75" customHeight="1" x14ac:dyDescent="0.25">
      <c r="C6" s="320" t="s">
        <v>611</v>
      </c>
      <c r="D6" s="320"/>
      <c r="E6" s="320"/>
      <c r="F6" s="320"/>
      <c r="G6" s="320"/>
      <c r="H6" s="320"/>
      <c r="I6" s="320"/>
    </row>
    <row r="7" spans="1:13" x14ac:dyDescent="0.25">
      <c r="C7" s="320"/>
      <c r="D7" s="320"/>
      <c r="E7" s="320"/>
      <c r="F7" s="320"/>
      <c r="G7" s="320"/>
      <c r="H7" s="320"/>
      <c r="I7" s="320"/>
    </row>
    <row r="9" spans="1:13" x14ac:dyDescent="0.25">
      <c r="C9" s="322" t="s">
        <v>616</v>
      </c>
      <c r="D9" s="322"/>
      <c r="E9" s="322"/>
      <c r="F9" s="322"/>
      <c r="G9" s="322"/>
      <c r="H9" s="322"/>
      <c r="I9" s="322"/>
      <c r="J9" s="214"/>
    </row>
    <row r="10" spans="1:13" ht="15.75" customHeight="1" x14ac:dyDescent="0.25">
      <c r="C10" s="323" t="s">
        <v>619</v>
      </c>
      <c r="D10" s="323"/>
      <c r="E10" s="323"/>
      <c r="F10" s="323"/>
      <c r="G10" s="323"/>
      <c r="H10" s="323"/>
      <c r="I10" s="323"/>
      <c r="J10" s="214"/>
      <c r="M10" s="214"/>
    </row>
    <row r="11" spans="1:13" x14ac:dyDescent="0.25">
      <c r="C11" s="323"/>
      <c r="D11" s="323"/>
      <c r="E11" s="323"/>
      <c r="F11" s="323"/>
      <c r="G11" s="323"/>
      <c r="H11" s="323"/>
      <c r="I11" s="323"/>
      <c r="J11" s="214"/>
      <c r="K11" s="214"/>
      <c r="M11" s="214"/>
    </row>
    <row r="12" spans="1:13" x14ac:dyDescent="0.25">
      <c r="C12" s="323"/>
      <c r="D12" s="323"/>
      <c r="E12" s="323"/>
      <c r="F12" s="323"/>
      <c r="G12" s="323"/>
      <c r="H12" s="323"/>
      <c r="I12" s="323"/>
      <c r="J12" s="214"/>
      <c r="K12" s="214"/>
      <c r="M12" s="214"/>
    </row>
    <row r="13" spans="1:13" x14ac:dyDescent="0.25">
      <c r="C13" s="323"/>
      <c r="D13" s="323"/>
      <c r="E13" s="323"/>
      <c r="F13" s="323"/>
      <c r="G13" s="323"/>
      <c r="H13" s="323"/>
      <c r="I13" s="323"/>
      <c r="M13" s="220"/>
    </row>
    <row r="14" spans="1:13" x14ac:dyDescent="0.25">
      <c r="C14" s="323"/>
      <c r="D14" s="323"/>
      <c r="E14" s="323"/>
      <c r="F14" s="323"/>
      <c r="G14" s="323"/>
      <c r="H14" s="323"/>
      <c r="I14" s="323"/>
      <c r="L14" s="220"/>
    </row>
    <row r="15" spans="1:13" x14ac:dyDescent="0.25">
      <c r="C15" s="220"/>
      <c r="E15" s="220"/>
      <c r="F15" s="220"/>
      <c r="G15" s="220"/>
      <c r="H15" s="220"/>
      <c r="I15" s="220"/>
      <c r="L15" s="220"/>
    </row>
    <row r="16" spans="1:13" ht="15.6" customHeight="1" x14ac:dyDescent="0.25">
      <c r="C16" s="322" t="s">
        <v>612</v>
      </c>
      <c r="D16" s="322"/>
      <c r="E16" s="322"/>
      <c r="F16" s="322"/>
      <c r="G16" s="322"/>
      <c r="H16" s="322"/>
      <c r="I16" s="322"/>
      <c r="L16" s="220"/>
    </row>
    <row r="17" spans="1:12" ht="15.6" customHeight="1" x14ac:dyDescent="0.25">
      <c r="C17" s="320" t="s">
        <v>617</v>
      </c>
      <c r="D17" s="320"/>
      <c r="E17" s="320"/>
      <c r="F17" s="320"/>
      <c r="G17" s="320"/>
      <c r="H17" s="320"/>
      <c r="I17" s="320"/>
      <c r="J17" s="214"/>
      <c r="K17" s="214"/>
      <c r="L17" s="214"/>
    </row>
    <row r="18" spans="1:12" x14ac:dyDescent="0.25">
      <c r="C18" s="320"/>
      <c r="D18" s="320"/>
      <c r="E18" s="320"/>
      <c r="F18" s="320"/>
      <c r="G18" s="320"/>
      <c r="H18" s="320"/>
      <c r="I18" s="320"/>
      <c r="J18" s="214"/>
      <c r="K18" s="214"/>
      <c r="L18" s="214"/>
    </row>
    <row r="19" spans="1:12" x14ac:dyDescent="0.25">
      <c r="C19" s="320"/>
      <c r="D19" s="320"/>
      <c r="E19" s="320"/>
      <c r="F19" s="320"/>
      <c r="G19" s="320"/>
      <c r="H19" s="320"/>
      <c r="I19" s="320"/>
      <c r="L19" s="220"/>
    </row>
    <row r="20" spans="1:12" x14ac:dyDescent="0.25">
      <c r="E20" s="220"/>
      <c r="F20" s="220"/>
      <c r="G20" s="220"/>
      <c r="H20" s="220"/>
      <c r="I20" s="220"/>
      <c r="L20" s="220"/>
    </row>
    <row r="21" spans="1:12" x14ac:dyDescent="0.25">
      <c r="E21" s="220"/>
      <c r="F21" s="220"/>
      <c r="G21" s="220"/>
      <c r="H21" s="220"/>
      <c r="I21" s="220"/>
      <c r="L21" s="220"/>
    </row>
    <row r="22" spans="1:12" ht="15.75" customHeight="1" x14ac:dyDescent="0.25">
      <c r="E22" s="222"/>
      <c r="F22" s="321" t="s">
        <v>676</v>
      </c>
      <c r="G22" s="321"/>
      <c r="H22" s="321"/>
      <c r="I22" s="321"/>
      <c r="L22" s="220"/>
    </row>
    <row r="23" spans="1:12" ht="15.75" customHeight="1" x14ac:dyDescent="0.25">
      <c r="E23" s="222"/>
      <c r="F23" s="4" t="s">
        <v>613</v>
      </c>
      <c r="G23" s="4" t="s">
        <v>147</v>
      </c>
      <c r="H23" s="4" t="s">
        <v>614</v>
      </c>
      <c r="I23" s="4" t="s">
        <v>615</v>
      </c>
    </row>
    <row r="24" spans="1:12" ht="15.75" customHeight="1" x14ac:dyDescent="0.25">
      <c r="C24" s="5"/>
      <c r="E24" s="222" t="s">
        <v>620</v>
      </c>
      <c r="F24" s="224">
        <v>135.96286197000001</v>
      </c>
      <c r="G24" s="224">
        <v>621.12681269000007</v>
      </c>
      <c r="H24" s="224">
        <v>112.81177215999999</v>
      </c>
      <c r="I24" s="224">
        <v>92.172174600000005</v>
      </c>
    </row>
    <row r="25" spans="1:12" ht="15.75" customHeight="1" x14ac:dyDescent="0.25">
      <c r="A25" s="25"/>
      <c r="B25" s="25"/>
      <c r="C25" s="218"/>
      <c r="E25" s="222" t="s">
        <v>621</v>
      </c>
      <c r="F25" s="224">
        <v>118.86351333</v>
      </c>
      <c r="G25" s="224">
        <v>648.51045892000002</v>
      </c>
      <c r="H25" s="224">
        <v>38.722388169999995</v>
      </c>
      <c r="I25" s="224">
        <v>156.14722516999998</v>
      </c>
    </row>
    <row r="26" spans="1:12" ht="15.75" customHeight="1" x14ac:dyDescent="0.25">
      <c r="A26" s="25"/>
      <c r="B26" s="25"/>
      <c r="C26" s="218"/>
      <c r="E26" s="222" t="s">
        <v>622</v>
      </c>
      <c r="F26" s="224">
        <v>389.25999439999998</v>
      </c>
      <c r="G26" s="224">
        <v>816.14217410000003</v>
      </c>
      <c r="H26" s="224">
        <v>150.05982750000001</v>
      </c>
      <c r="I26" s="224">
        <v>110.12022303000001</v>
      </c>
    </row>
    <row r="27" spans="1:12" ht="15.75" customHeight="1" x14ac:dyDescent="0.25">
      <c r="A27" s="25"/>
      <c r="B27" s="25"/>
      <c r="C27" s="218"/>
      <c r="E27" s="222" t="s">
        <v>623</v>
      </c>
      <c r="F27" s="224">
        <v>236.73035114999999</v>
      </c>
      <c r="G27" s="224">
        <v>1063.6262480999999</v>
      </c>
      <c r="H27" s="224">
        <v>466.57748336000003</v>
      </c>
      <c r="I27" s="224">
        <v>923.28274419000013</v>
      </c>
    </row>
    <row r="28" spans="1:12" ht="15.75" customHeight="1" x14ac:dyDescent="0.25">
      <c r="A28" s="25"/>
      <c r="B28" s="25"/>
      <c r="C28" s="218"/>
      <c r="E28" s="222" t="s">
        <v>624</v>
      </c>
      <c r="F28" s="224">
        <v>287.25399676000001</v>
      </c>
      <c r="G28" s="224">
        <v>868.86322583000003</v>
      </c>
      <c r="H28" s="224">
        <v>35.417675000000003</v>
      </c>
      <c r="I28" s="224">
        <v>44.314688030000006</v>
      </c>
    </row>
    <row r="29" spans="1:12" ht="15.75" customHeight="1" x14ac:dyDescent="0.25">
      <c r="A29" s="25"/>
      <c r="B29" s="25"/>
      <c r="C29" s="218"/>
      <c r="H29" s="44"/>
      <c r="I29" s="97"/>
    </row>
    <row r="30" spans="1:12" ht="15.75" customHeight="1" x14ac:dyDescent="0.25">
      <c r="A30" s="25"/>
      <c r="B30" s="25"/>
      <c r="C30" s="218"/>
      <c r="E30" s="220"/>
      <c r="F30" s="321" t="s">
        <v>677</v>
      </c>
      <c r="G30" s="321"/>
      <c r="H30" s="321"/>
      <c r="I30" s="321"/>
    </row>
    <row r="31" spans="1:12" ht="15.75" customHeight="1" x14ac:dyDescent="0.25">
      <c r="A31" s="25"/>
      <c r="B31" s="25"/>
      <c r="C31" s="218"/>
      <c r="E31" s="223"/>
      <c r="F31" s="4" t="s">
        <v>613</v>
      </c>
      <c r="G31" s="4" t="s">
        <v>147</v>
      </c>
      <c r="H31" s="4" t="s">
        <v>614</v>
      </c>
      <c r="I31" s="4" t="s">
        <v>615</v>
      </c>
    </row>
    <row r="32" spans="1:12" ht="15.75" customHeight="1" x14ac:dyDescent="0.25">
      <c r="A32" s="25"/>
      <c r="B32" s="25"/>
      <c r="C32" s="218"/>
      <c r="E32" s="222" t="s">
        <v>620</v>
      </c>
      <c r="F32" s="224">
        <v>235.96286197000001</v>
      </c>
      <c r="G32" s="224">
        <v>748.22681269000009</v>
      </c>
      <c r="H32" s="224">
        <v>351.81177215999998</v>
      </c>
      <c r="I32" s="224">
        <v>1179.1721746000001</v>
      </c>
      <c r="J32" s="4"/>
    </row>
    <row r="33" spans="1:14" x14ac:dyDescent="0.25">
      <c r="A33" s="25"/>
      <c r="B33" s="25"/>
      <c r="C33" s="218"/>
      <c r="E33" s="222" t="s">
        <v>621</v>
      </c>
      <c r="F33" s="224">
        <v>259.86351332999999</v>
      </c>
      <c r="G33" s="224">
        <v>755.31045891999997</v>
      </c>
      <c r="H33" s="224">
        <v>24.722388169999995</v>
      </c>
      <c r="I33" s="224">
        <v>47.147225169999984</v>
      </c>
      <c r="J33" s="218"/>
    </row>
    <row r="34" spans="1:14" x14ac:dyDescent="0.25">
      <c r="A34" s="5"/>
      <c r="B34" s="5"/>
      <c r="C34" s="218"/>
      <c r="E34" s="222" t="s">
        <v>622</v>
      </c>
      <c r="F34" s="224">
        <v>441.25999439999998</v>
      </c>
      <c r="G34" s="224">
        <v>759.54217410000001</v>
      </c>
      <c r="H34" s="224">
        <v>349.05982749999998</v>
      </c>
      <c r="I34" s="224">
        <v>37.120223030000005</v>
      </c>
      <c r="K34" s="82"/>
      <c r="L34" s="82"/>
      <c r="M34" s="82"/>
      <c r="N34" s="82"/>
    </row>
    <row r="35" spans="1:14" x14ac:dyDescent="0.25">
      <c r="E35" s="222" t="s">
        <v>623</v>
      </c>
      <c r="F35" s="224">
        <v>134.73035114999999</v>
      </c>
      <c r="G35" s="224">
        <v>886.32624809999993</v>
      </c>
      <c r="H35" s="224">
        <v>42.577483360000031</v>
      </c>
      <c r="I35" s="224">
        <v>18.28274419000013</v>
      </c>
      <c r="J35" s="218"/>
    </row>
    <row r="36" spans="1:14" x14ac:dyDescent="0.25">
      <c r="E36" s="222" t="s">
        <v>624</v>
      </c>
      <c r="F36" s="224">
        <v>96.253996760000007</v>
      </c>
      <c r="G36" s="224">
        <v>868.86322583000003</v>
      </c>
      <c r="H36" s="224">
        <v>35.417675000000003</v>
      </c>
      <c r="I36" s="224">
        <v>44.314688030000006</v>
      </c>
      <c r="K36" s="82"/>
      <c r="L36" s="82"/>
      <c r="M36" s="82"/>
      <c r="N36" s="82"/>
    </row>
    <row r="37" spans="1:14" x14ac:dyDescent="0.25">
      <c r="J37" s="218"/>
    </row>
    <row r="39" spans="1:14" x14ac:dyDescent="0.25">
      <c r="A39" s="317" t="s">
        <v>625</v>
      </c>
      <c r="B39" s="317"/>
      <c r="C39" s="317"/>
      <c r="D39" s="317"/>
      <c r="E39" s="317"/>
      <c r="F39" s="317"/>
      <c r="G39" s="317"/>
      <c r="H39" s="317"/>
      <c r="I39" s="317"/>
      <c r="J39" s="218"/>
    </row>
    <row r="40" spans="1:14" ht="15.75" customHeight="1" x14ac:dyDescent="0.25"/>
    <row r="41" spans="1:14" x14ac:dyDescent="0.25">
      <c r="A41" s="219"/>
      <c r="B41" s="219"/>
      <c r="C41" s="218"/>
      <c r="D41" s="124"/>
    </row>
    <row r="42" spans="1:14" ht="15.75" customHeight="1" x14ac:dyDescent="0.25">
      <c r="D42" s="214"/>
    </row>
    <row r="43" spans="1:14" x14ac:dyDescent="0.25">
      <c r="D43" s="214"/>
    </row>
    <row r="44" spans="1:14" x14ac:dyDescent="0.25">
      <c r="D44" s="124"/>
    </row>
    <row r="45" spans="1:14" x14ac:dyDescent="0.25">
      <c r="D45" s="124"/>
    </row>
    <row r="46" spans="1:14" x14ac:dyDescent="0.25">
      <c r="D46" s="124"/>
    </row>
    <row r="47" spans="1:14" x14ac:dyDescent="0.25">
      <c r="D47" s="124"/>
    </row>
    <row r="50" spans="6:10" x14ac:dyDescent="0.25">
      <c r="F50" s="82"/>
      <c r="G50" s="82"/>
      <c r="H50" s="82"/>
      <c r="I50" s="82"/>
      <c r="J50" s="82"/>
    </row>
    <row r="51" spans="6:10" x14ac:dyDescent="0.25">
      <c r="F51" s="82"/>
      <c r="G51" s="82"/>
      <c r="H51" s="82"/>
      <c r="I51" s="82"/>
      <c r="J51" s="82"/>
    </row>
    <row r="52" spans="6:10" x14ac:dyDescent="0.25">
      <c r="F52" s="82"/>
      <c r="G52" s="82"/>
      <c r="H52" s="82"/>
      <c r="I52" s="82"/>
      <c r="J52" s="82"/>
    </row>
    <row r="53" spans="6:10" x14ac:dyDescent="0.25">
      <c r="F53" s="82"/>
      <c r="G53" s="82"/>
      <c r="H53" s="82"/>
      <c r="I53" s="82"/>
      <c r="J53" s="82"/>
    </row>
    <row r="54" spans="6:10" x14ac:dyDescent="0.25">
      <c r="F54" s="82"/>
      <c r="G54" s="82"/>
      <c r="H54" s="82"/>
      <c r="I54" s="82"/>
      <c r="J54" s="82"/>
    </row>
  </sheetData>
  <mergeCells count="11">
    <mergeCell ref="A1:I1"/>
    <mergeCell ref="A3:I3"/>
    <mergeCell ref="A39:I39"/>
    <mergeCell ref="F30:I30"/>
    <mergeCell ref="F22:I22"/>
    <mergeCell ref="C5:I5"/>
    <mergeCell ref="C10:I14"/>
    <mergeCell ref="C17:I19"/>
    <mergeCell ref="C9:I9"/>
    <mergeCell ref="C16:I16"/>
    <mergeCell ref="C6:I7"/>
  </mergeCells>
  <pageMargins left="0.45" right="0.45" top="0.5" bottom="0.5"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F45E-3466-48D5-9984-F5DCF63BF102}">
  <sheetPr>
    <pageSetUpPr fitToPage="1"/>
  </sheetPr>
  <dimension ref="A1:M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2" s="1" customFormat="1" ht="26.25" x14ac:dyDescent="0.4">
      <c r="A1" s="318" t="s">
        <v>59</v>
      </c>
      <c r="B1" s="318"/>
      <c r="C1" s="318"/>
      <c r="D1" s="318"/>
      <c r="E1" s="318"/>
      <c r="F1" s="318"/>
      <c r="G1" s="318"/>
      <c r="H1" s="318"/>
      <c r="I1" s="318"/>
      <c r="J1" s="318"/>
      <c r="K1" s="318"/>
      <c r="L1" s="318"/>
    </row>
    <row r="2" spans="1:12" ht="4.5" customHeight="1" x14ac:dyDescent="0.25">
      <c r="A2" s="2"/>
      <c r="B2" s="2"/>
      <c r="C2" s="2"/>
      <c r="D2" s="2"/>
      <c r="E2" s="2"/>
      <c r="F2" s="2"/>
      <c r="G2" s="2"/>
      <c r="H2" s="2"/>
      <c r="I2" s="2"/>
      <c r="J2" s="2"/>
      <c r="K2" s="2"/>
      <c r="L2" s="2"/>
    </row>
    <row r="3" spans="1:12" ht="18.75" customHeight="1" x14ac:dyDescent="0.3">
      <c r="A3" s="319" t="s">
        <v>115</v>
      </c>
      <c r="B3" s="319"/>
      <c r="C3" s="319"/>
      <c r="D3" s="319"/>
      <c r="E3" s="319"/>
      <c r="F3" s="319"/>
      <c r="G3" s="319"/>
      <c r="H3" s="319"/>
      <c r="I3" s="319"/>
      <c r="J3" s="319"/>
      <c r="K3" s="319"/>
      <c r="L3" s="319"/>
    </row>
    <row r="5" spans="1:12" x14ac:dyDescent="0.25">
      <c r="A5" s="7"/>
      <c r="B5" s="8"/>
      <c r="C5" s="9">
        <v>2002</v>
      </c>
      <c r="D5" s="9">
        <v>2003</v>
      </c>
      <c r="E5" s="9">
        <v>2004</v>
      </c>
      <c r="F5" s="9">
        <v>2005</v>
      </c>
      <c r="G5" s="9">
        <v>2006</v>
      </c>
      <c r="H5" s="9">
        <v>2007</v>
      </c>
      <c r="I5" s="9">
        <v>2008</v>
      </c>
      <c r="J5" s="9">
        <v>2009</v>
      </c>
      <c r="K5" s="9">
        <v>2010</v>
      </c>
      <c r="L5" s="9">
        <v>2011</v>
      </c>
    </row>
    <row r="6" spans="1:12" x14ac:dyDescent="0.25">
      <c r="A6" s="7"/>
      <c r="B6" s="8"/>
      <c r="C6" s="11"/>
      <c r="D6" s="11"/>
      <c r="E6" s="11"/>
      <c r="F6" s="11"/>
      <c r="G6" s="11"/>
      <c r="H6" s="11"/>
      <c r="I6" s="11"/>
      <c r="J6" s="11"/>
      <c r="K6" s="11"/>
      <c r="L6" s="11"/>
    </row>
    <row r="7" spans="1:12" ht="15.75" customHeight="1" x14ac:dyDescent="0.25">
      <c r="A7" s="13" t="s">
        <v>74</v>
      </c>
      <c r="B7" s="14"/>
      <c r="C7" s="15">
        <v>20059.942970129996</v>
      </c>
      <c r="D7" s="15">
        <v>21314.451425089999</v>
      </c>
      <c r="E7" s="15">
        <v>22828.078000000001</v>
      </c>
      <c r="F7" s="15">
        <v>24308.54</v>
      </c>
      <c r="G7" s="15">
        <v>25854.289561127996</v>
      </c>
      <c r="H7" s="15">
        <v>27449.335946206003</v>
      </c>
      <c r="I7" s="15">
        <v>27928.061935490001</v>
      </c>
      <c r="J7" s="15">
        <v>25529.806261290003</v>
      </c>
      <c r="K7" s="15">
        <v>27648.161297980005</v>
      </c>
      <c r="L7" s="15">
        <v>27497.217248240002</v>
      </c>
    </row>
    <row r="8" spans="1:12" x14ac:dyDescent="0.25">
      <c r="A8" s="16"/>
      <c r="B8" s="8"/>
      <c r="C8" s="32"/>
      <c r="D8" s="32"/>
      <c r="E8" s="32"/>
      <c r="F8" s="32"/>
      <c r="G8" s="32"/>
      <c r="H8" s="32"/>
      <c r="I8" s="32"/>
      <c r="J8" s="32"/>
      <c r="K8" s="32"/>
      <c r="L8" s="32"/>
    </row>
    <row r="9" spans="1:12" x14ac:dyDescent="0.25">
      <c r="A9" s="13" t="s">
        <v>75</v>
      </c>
      <c r="B9" s="14"/>
      <c r="C9" s="15">
        <v>19573.928325119999</v>
      </c>
      <c r="D9" s="15">
        <v>20497.118935939998</v>
      </c>
      <c r="E9" s="15">
        <v>22046.116000000002</v>
      </c>
      <c r="F9" s="15">
        <v>23712.521000000001</v>
      </c>
      <c r="G9" s="15">
        <v>25370.133081317999</v>
      </c>
      <c r="H9" s="15">
        <v>26684.014760626</v>
      </c>
      <c r="I9" s="15">
        <v>27293.183560769998</v>
      </c>
      <c r="J9" s="15">
        <v>25294.56330645</v>
      </c>
      <c r="K9" s="15">
        <v>24909.928951050002</v>
      </c>
      <c r="L9" s="15">
        <v>26460.62124859</v>
      </c>
    </row>
    <row r="10" spans="1:12" x14ac:dyDescent="0.25">
      <c r="A10" s="16"/>
      <c r="B10" s="8"/>
      <c r="C10" s="33"/>
      <c r="D10" s="33"/>
      <c r="E10" s="33"/>
      <c r="F10" s="33"/>
      <c r="G10" s="33"/>
      <c r="H10" s="33"/>
      <c r="I10" s="33"/>
      <c r="J10" s="33"/>
      <c r="K10" s="33"/>
      <c r="L10" s="33"/>
    </row>
    <row r="11" spans="1:12" x14ac:dyDescent="0.25">
      <c r="A11" s="13" t="s">
        <v>76</v>
      </c>
      <c r="B11" s="14"/>
      <c r="C11" s="15">
        <v>2674.4256449899999</v>
      </c>
      <c r="D11" s="15">
        <v>2840.0341199099998</v>
      </c>
      <c r="E11" s="15">
        <v>3348.4209999999998</v>
      </c>
      <c r="F11" s="15">
        <v>3708.73</v>
      </c>
      <c r="G11" s="15">
        <v>4088.6568834900004</v>
      </c>
      <c r="H11" s="15">
        <v>4459.0274183700012</v>
      </c>
      <c r="I11" s="15">
        <v>4421.0590635199997</v>
      </c>
      <c r="J11" s="15">
        <v>4032.5242096300003</v>
      </c>
      <c r="K11" s="15">
        <v>3801.85934382</v>
      </c>
      <c r="L11" s="15">
        <v>4059.1188316599996</v>
      </c>
    </row>
    <row r="12" spans="1:12" x14ac:dyDescent="0.25">
      <c r="A12" s="18" t="s">
        <v>77</v>
      </c>
      <c r="B12" s="8"/>
      <c r="C12" s="19">
        <v>-0.37807938999999935</v>
      </c>
      <c r="D12" s="19">
        <v>0.84090782000000286</v>
      </c>
      <c r="E12" s="19">
        <v>-0.56399999999999995</v>
      </c>
      <c r="F12" s="19">
        <v>0.60899999999999999</v>
      </c>
      <c r="G12" s="19">
        <v>0.46525502000000007</v>
      </c>
      <c r="H12" s="19">
        <v>-0.41889114999999522</v>
      </c>
      <c r="I12" s="19">
        <v>-0.23331736000000428</v>
      </c>
      <c r="J12" s="19">
        <v>3.9313565000000001</v>
      </c>
      <c r="K12" s="19">
        <v>2.3485745600000016</v>
      </c>
      <c r="L12" s="19">
        <v>1.8451604499999998</v>
      </c>
    </row>
    <row r="13" spans="1:12" x14ac:dyDescent="0.25">
      <c r="A13" s="18" t="s">
        <v>78</v>
      </c>
      <c r="B13" s="8"/>
      <c r="C13" s="19">
        <v>1418.4928549000001</v>
      </c>
      <c r="D13" s="19">
        <v>1396.5612211699997</v>
      </c>
      <c r="E13" s="19">
        <v>1677.998</v>
      </c>
      <c r="F13" s="19">
        <v>1921.4059999999999</v>
      </c>
      <c r="G13" s="19">
        <v>2301.9676753500003</v>
      </c>
      <c r="H13" s="19">
        <v>2492.4819572000001</v>
      </c>
      <c r="I13" s="19">
        <v>2417.6571969999995</v>
      </c>
      <c r="J13" s="19">
        <v>1979.8892963300002</v>
      </c>
      <c r="K13" s="19">
        <v>1790.9626148000002</v>
      </c>
      <c r="L13" s="19">
        <v>2131.4507416800002</v>
      </c>
    </row>
    <row r="14" spans="1:12" x14ac:dyDescent="0.25">
      <c r="A14" s="18" t="s">
        <v>79</v>
      </c>
      <c r="B14" s="8"/>
      <c r="C14" s="19">
        <v>710.59685537999997</v>
      </c>
      <c r="D14" s="19">
        <v>846.77536505000023</v>
      </c>
      <c r="E14" s="19">
        <v>1012.397</v>
      </c>
      <c r="F14" s="19">
        <v>1125.913</v>
      </c>
      <c r="G14" s="19">
        <v>1150.9870280900002</v>
      </c>
      <c r="H14" s="19">
        <v>1293.3107086300004</v>
      </c>
      <c r="I14" s="19">
        <v>1348.8784525199999</v>
      </c>
      <c r="J14" s="19">
        <v>1376.7963599899999</v>
      </c>
      <c r="K14" s="19">
        <v>1286.6687020999998</v>
      </c>
      <c r="L14" s="19">
        <v>1225.1634825599999</v>
      </c>
    </row>
    <row r="15" spans="1:12" x14ac:dyDescent="0.25">
      <c r="A15" s="18" t="s">
        <v>80</v>
      </c>
      <c r="B15" s="8"/>
      <c r="C15" s="19">
        <v>28.849525449999991</v>
      </c>
      <c r="D15" s="19">
        <v>50.81448928999999</v>
      </c>
      <c r="E15" s="19">
        <v>50.271999999999998</v>
      </c>
      <c r="F15" s="19">
        <v>41.177999999999997</v>
      </c>
      <c r="G15" s="19">
        <v>40.208539160000001</v>
      </c>
      <c r="H15" s="19">
        <v>47.518421239999995</v>
      </c>
      <c r="I15" s="19">
        <v>44.688897310000009</v>
      </c>
      <c r="J15" s="19">
        <v>41.866921349999998</v>
      </c>
      <c r="K15" s="19">
        <v>39.5491454</v>
      </c>
      <c r="L15" s="19">
        <v>34.433669270000003</v>
      </c>
    </row>
    <row r="16" spans="1:12" x14ac:dyDescent="0.25">
      <c r="A16" s="18" t="s">
        <v>81</v>
      </c>
      <c r="B16" s="8"/>
      <c r="C16" s="19">
        <v>300.55436075</v>
      </c>
      <c r="D16" s="19">
        <v>330.60861032999992</v>
      </c>
      <c r="E16" s="19">
        <v>390.76799999999997</v>
      </c>
      <c r="F16" s="19">
        <v>410.7</v>
      </c>
      <c r="G16" s="19">
        <v>390.37096957999995</v>
      </c>
      <c r="H16" s="19">
        <v>412.48977965999995</v>
      </c>
      <c r="I16" s="19">
        <v>418.22889617000004</v>
      </c>
      <c r="J16" s="19">
        <v>431.53551822999998</v>
      </c>
      <c r="K16" s="19">
        <v>459.52833108999999</v>
      </c>
      <c r="L16" s="19">
        <v>428.59431255000004</v>
      </c>
    </row>
    <row r="17" spans="1:12" x14ac:dyDescent="0.25">
      <c r="A17" s="18" t="s">
        <v>82</v>
      </c>
      <c r="B17" s="8"/>
      <c r="C17" s="19">
        <v>200.10322090000003</v>
      </c>
      <c r="D17" s="19">
        <v>188.42101525000001</v>
      </c>
      <c r="E17" s="19">
        <v>189.54964774999999</v>
      </c>
      <c r="F17" s="19">
        <v>188.76964842999999</v>
      </c>
      <c r="G17" s="19">
        <v>188.15202704000004</v>
      </c>
      <c r="H17" s="19">
        <v>185.70631471999999</v>
      </c>
      <c r="I17" s="19">
        <v>176.19835732000001</v>
      </c>
      <c r="J17" s="19">
        <v>192.14178006</v>
      </c>
      <c r="K17" s="19">
        <v>212.14307817</v>
      </c>
      <c r="L17" s="19">
        <v>226.52441583000001</v>
      </c>
    </row>
    <row r="18" spans="1:12" x14ac:dyDescent="0.25">
      <c r="A18" s="18" t="s">
        <v>83</v>
      </c>
      <c r="B18" s="8"/>
      <c r="C18" s="19">
        <v>16.206906999999998</v>
      </c>
      <c r="D18" s="19">
        <v>26.012511</v>
      </c>
      <c r="E18" s="19">
        <v>28.000554000000001</v>
      </c>
      <c r="F18" s="19">
        <v>20.154659899999999</v>
      </c>
      <c r="G18" s="19">
        <v>16.50538925</v>
      </c>
      <c r="H18" s="19">
        <v>27.939128069999999</v>
      </c>
      <c r="I18" s="19">
        <v>15.64058056</v>
      </c>
      <c r="J18" s="19">
        <v>6.3630831699999995</v>
      </c>
      <c r="K18" s="19">
        <v>10.658897700000001</v>
      </c>
      <c r="L18" s="19">
        <v>11.10704932</v>
      </c>
    </row>
    <row r="19" spans="1:12" x14ac:dyDescent="0.25">
      <c r="A19" s="16"/>
      <c r="B19" s="8"/>
      <c r="C19" s="19"/>
      <c r="D19" s="19"/>
      <c r="E19" s="19"/>
      <c r="F19" s="19"/>
      <c r="G19" s="19"/>
      <c r="H19" s="19"/>
      <c r="I19" s="19"/>
      <c r="J19" s="19"/>
      <c r="K19" s="19"/>
      <c r="L19" s="19"/>
    </row>
    <row r="20" spans="1:12" x14ac:dyDescent="0.25">
      <c r="A20" s="13" t="s">
        <v>84</v>
      </c>
      <c r="B20" s="14"/>
      <c r="C20" s="15">
        <v>7756.7153491600011</v>
      </c>
      <c r="D20" s="15">
        <v>8566.2101489899997</v>
      </c>
      <c r="E20" s="15">
        <v>8806.3639999999996</v>
      </c>
      <c r="F20" s="15">
        <v>9021.7279999999992</v>
      </c>
      <c r="G20" s="15">
        <v>9375.5661692129979</v>
      </c>
      <c r="H20" s="15">
        <v>9634.0163624300003</v>
      </c>
      <c r="I20" s="15">
        <v>9558.0358162899993</v>
      </c>
      <c r="J20" s="15">
        <v>9182.1769147100003</v>
      </c>
      <c r="K20" s="15">
        <v>9302.82823087</v>
      </c>
      <c r="L20" s="15">
        <v>9973.2520796499994</v>
      </c>
    </row>
    <row r="21" spans="1:12" x14ac:dyDescent="0.25">
      <c r="A21" s="20" t="s">
        <v>85</v>
      </c>
      <c r="B21" s="21"/>
      <c r="C21" s="22">
        <v>7292.4989817599999</v>
      </c>
      <c r="D21" s="22">
        <v>7519.5609279200007</v>
      </c>
      <c r="E21" s="22">
        <v>7728.5429999999997</v>
      </c>
      <c r="F21" s="22">
        <v>7999.9520000000002</v>
      </c>
      <c r="G21" s="22">
        <v>8334.2486320030002</v>
      </c>
      <c r="H21" s="22">
        <v>8590.7693249699987</v>
      </c>
      <c r="I21" s="22">
        <v>8496.5536688799984</v>
      </c>
      <c r="J21" s="22">
        <v>8135.5080963099999</v>
      </c>
      <c r="K21" s="22">
        <v>8029.1697070899991</v>
      </c>
      <c r="L21" s="22">
        <v>8590.21701029</v>
      </c>
    </row>
    <row r="22" spans="1:12" x14ac:dyDescent="0.25">
      <c r="A22" s="18" t="s">
        <v>86</v>
      </c>
      <c r="B22" s="8"/>
      <c r="C22" s="19">
        <v>6130.7441021099985</v>
      </c>
      <c r="D22" s="19">
        <v>6273.6745376600011</v>
      </c>
      <c r="E22" s="19">
        <v>6459.8469999999998</v>
      </c>
      <c r="F22" s="19">
        <v>6769.5640000000003</v>
      </c>
      <c r="G22" s="19">
        <v>7165.1729621830018</v>
      </c>
      <c r="H22" s="19">
        <v>7421.8514611100009</v>
      </c>
      <c r="I22" s="19">
        <v>7395.7388415000005</v>
      </c>
      <c r="J22" s="19">
        <v>7175.9626001999995</v>
      </c>
      <c r="K22" s="19">
        <v>7033.4574072299984</v>
      </c>
      <c r="L22" s="19">
        <v>7527.3543172399995</v>
      </c>
    </row>
    <row r="23" spans="1:12" x14ac:dyDescent="0.25">
      <c r="A23" s="18" t="s">
        <v>87</v>
      </c>
      <c r="B23" s="8"/>
      <c r="C23" s="19">
        <v>1161.7548796500002</v>
      </c>
      <c r="D23" s="19">
        <v>1245.8863902599999</v>
      </c>
      <c r="E23" s="19">
        <v>1268.6949999999999</v>
      </c>
      <c r="F23" s="19">
        <v>1230.3879999999999</v>
      </c>
      <c r="G23" s="19">
        <v>1169.07566982</v>
      </c>
      <c r="H23" s="19">
        <v>1168.9178638599999</v>
      </c>
      <c r="I23" s="19">
        <v>1100.8148273799998</v>
      </c>
      <c r="J23" s="19">
        <v>959.54549611000004</v>
      </c>
      <c r="K23" s="19">
        <v>995.71229986000003</v>
      </c>
      <c r="L23" s="19">
        <v>1062.86269305</v>
      </c>
    </row>
    <row r="24" spans="1:12" x14ac:dyDescent="0.25">
      <c r="A24" s="18" t="s">
        <v>88</v>
      </c>
      <c r="B24" s="8"/>
      <c r="C24" s="19">
        <v>266.79455006999996</v>
      </c>
      <c r="D24" s="19">
        <v>826.74205513000004</v>
      </c>
      <c r="E24" s="19">
        <v>856.44200000000001</v>
      </c>
      <c r="F24" s="19">
        <v>784.37099999999998</v>
      </c>
      <c r="G24" s="19">
        <v>792.12416871999994</v>
      </c>
      <c r="H24" s="19">
        <v>778.58198444000016</v>
      </c>
      <c r="I24" s="19">
        <v>784.05455031000008</v>
      </c>
      <c r="J24" s="19">
        <v>754.15913305000004</v>
      </c>
      <c r="K24" s="19">
        <v>976.05634537999993</v>
      </c>
      <c r="L24" s="19">
        <v>1075.36594034</v>
      </c>
    </row>
    <row r="25" spans="1:12" x14ac:dyDescent="0.25">
      <c r="A25" s="18" t="s">
        <v>89</v>
      </c>
      <c r="B25" s="8"/>
      <c r="C25" s="34" t="s">
        <v>116</v>
      </c>
      <c r="D25" s="34" t="s">
        <v>116</v>
      </c>
      <c r="E25" s="34" t="s">
        <v>116</v>
      </c>
      <c r="F25" s="34" t="s">
        <v>116</v>
      </c>
      <c r="G25" s="34" t="s">
        <v>116</v>
      </c>
      <c r="H25" s="34" t="s">
        <v>116</v>
      </c>
      <c r="I25" s="34" t="s">
        <v>116</v>
      </c>
      <c r="J25" s="34" t="s">
        <v>116</v>
      </c>
      <c r="K25" s="34" t="s">
        <v>116</v>
      </c>
      <c r="L25" s="34" t="s">
        <v>116</v>
      </c>
    </row>
    <row r="26" spans="1:12" x14ac:dyDescent="0.25">
      <c r="A26" s="18" t="s">
        <v>90</v>
      </c>
      <c r="B26" s="8"/>
      <c r="C26" s="19">
        <v>26.653172970000007</v>
      </c>
      <c r="D26" s="19">
        <v>26.726314769999998</v>
      </c>
      <c r="E26" s="19">
        <v>26.201000000000001</v>
      </c>
      <c r="F26" s="19">
        <v>24.904</v>
      </c>
      <c r="G26" s="19">
        <v>26.157635979999995</v>
      </c>
      <c r="H26" s="19">
        <v>25.17134626</v>
      </c>
      <c r="I26" s="19">
        <v>26.289141879999995</v>
      </c>
      <c r="J26" s="19">
        <v>25.969727940000002</v>
      </c>
      <c r="K26" s="19">
        <v>26.587150059999995</v>
      </c>
      <c r="L26" s="19">
        <v>25.92304511</v>
      </c>
    </row>
    <row r="27" spans="1:12" x14ac:dyDescent="0.25">
      <c r="A27" s="18" t="s">
        <v>91</v>
      </c>
      <c r="B27" s="8"/>
      <c r="C27" s="19">
        <v>170.76864436</v>
      </c>
      <c r="D27" s="19">
        <v>193.18085117000001</v>
      </c>
      <c r="E27" s="19">
        <v>195.179</v>
      </c>
      <c r="F27" s="19">
        <v>212.501</v>
      </c>
      <c r="G27" s="19">
        <v>223.03573250999995</v>
      </c>
      <c r="H27" s="19">
        <v>239.49370676000007</v>
      </c>
      <c r="I27" s="19">
        <v>251.13845521999997</v>
      </c>
      <c r="J27" s="19">
        <v>266.53995741</v>
      </c>
      <c r="K27" s="19">
        <v>271.01502834000001</v>
      </c>
      <c r="L27" s="19">
        <v>281.74608391000004</v>
      </c>
    </row>
    <row r="28" spans="1:12" x14ac:dyDescent="0.25">
      <c r="A28" s="16"/>
      <c r="B28" s="8"/>
      <c r="C28" s="19"/>
      <c r="D28" s="19"/>
      <c r="E28" s="19"/>
      <c r="F28" s="19"/>
      <c r="G28" s="19"/>
      <c r="H28" s="19"/>
      <c r="I28" s="19"/>
      <c r="J28" s="19"/>
      <c r="K28" s="19"/>
      <c r="L28" s="19"/>
    </row>
    <row r="29" spans="1:12" x14ac:dyDescent="0.25">
      <c r="A29" s="13" t="s">
        <v>92</v>
      </c>
      <c r="B29" s="14"/>
      <c r="C29" s="15">
        <v>9142.7873309699989</v>
      </c>
      <c r="D29" s="15">
        <v>9090.8746670399978</v>
      </c>
      <c r="E29" s="15">
        <v>9891.3317277200003</v>
      </c>
      <c r="F29" s="15">
        <v>10982.06219212</v>
      </c>
      <c r="G29" s="15">
        <v>11905.910028615001</v>
      </c>
      <c r="H29" s="15">
        <v>12590.970979825999</v>
      </c>
      <c r="I29" s="15">
        <v>13314.08868096</v>
      </c>
      <c r="J29" s="15">
        <v>12079.862182110001</v>
      </c>
      <c r="K29" s="15">
        <v>11805.241376360002</v>
      </c>
      <c r="L29" s="15">
        <v>12428.250337279998</v>
      </c>
    </row>
    <row r="30" spans="1:12" x14ac:dyDescent="0.25">
      <c r="A30" s="20" t="s">
        <v>93</v>
      </c>
      <c r="B30" s="21"/>
      <c r="C30" s="22">
        <v>7138.6682904299996</v>
      </c>
      <c r="D30" s="22">
        <v>7105.8847427599994</v>
      </c>
      <c r="E30" s="22">
        <v>7733.8040000000001</v>
      </c>
      <c r="F30" s="22">
        <v>8746.7919999999995</v>
      </c>
      <c r="G30" s="22">
        <v>9524.1385479259989</v>
      </c>
      <c r="H30" s="22">
        <v>10261.618339226001</v>
      </c>
      <c r="I30" s="22">
        <v>10907.74059868</v>
      </c>
      <c r="J30" s="22">
        <v>10198.645869800001</v>
      </c>
      <c r="K30" s="22">
        <v>9968.7336262900008</v>
      </c>
      <c r="L30" s="22">
        <v>10435.705721919998</v>
      </c>
    </row>
    <row r="31" spans="1:12" x14ac:dyDescent="0.25">
      <c r="A31" s="18" t="s">
        <v>94</v>
      </c>
      <c r="B31" s="8"/>
      <c r="C31" s="19">
        <v>5585.4560618999994</v>
      </c>
      <c r="D31" s="19">
        <v>5693.2091676799992</v>
      </c>
      <c r="E31" s="19">
        <v>6124.4790000000003</v>
      </c>
      <c r="F31" s="19">
        <v>6737.6360000000004</v>
      </c>
      <c r="G31" s="19">
        <v>7094.3528202859998</v>
      </c>
      <c r="H31" s="19">
        <v>7528.6905179799987</v>
      </c>
      <c r="I31" s="19">
        <v>7810.9382425600015</v>
      </c>
      <c r="J31" s="19">
        <v>7798.5870980100008</v>
      </c>
      <c r="K31" s="19">
        <v>7851.7112468699988</v>
      </c>
      <c r="L31" s="19">
        <v>8013.4549097199997</v>
      </c>
    </row>
    <row r="32" spans="1:12" x14ac:dyDescent="0.25">
      <c r="A32" s="18" t="s">
        <v>95</v>
      </c>
      <c r="B32" s="8"/>
      <c r="C32" s="19">
        <v>902.01563782000005</v>
      </c>
      <c r="D32" s="19">
        <v>807.89963595999996</v>
      </c>
      <c r="E32" s="19">
        <v>928.40940139999998</v>
      </c>
      <c r="F32" s="19">
        <v>1092.5603243</v>
      </c>
      <c r="G32" s="19">
        <v>1337.0607867400004</v>
      </c>
      <c r="H32" s="19">
        <v>1484.7831784729997</v>
      </c>
      <c r="I32" s="19">
        <v>1695.9385846500002</v>
      </c>
      <c r="J32" s="19">
        <v>1392.1469858300002</v>
      </c>
      <c r="K32" s="19">
        <v>1185.9579794600002</v>
      </c>
      <c r="L32" s="19">
        <v>1380.5340927699999</v>
      </c>
    </row>
    <row r="33" spans="1:13" x14ac:dyDescent="0.25">
      <c r="A33" s="18" t="s">
        <v>96</v>
      </c>
      <c r="B33" s="8"/>
      <c r="C33" s="19">
        <v>651.19659071000001</v>
      </c>
      <c r="D33" s="19">
        <v>604.77593911999998</v>
      </c>
      <c r="E33" s="19">
        <v>680.91532632000008</v>
      </c>
      <c r="F33" s="19">
        <v>916.59586782000008</v>
      </c>
      <c r="G33" s="19">
        <v>1092.7249409000001</v>
      </c>
      <c r="H33" s="19">
        <v>1248.1446427729998</v>
      </c>
      <c r="I33" s="19">
        <v>1400.8637714700001</v>
      </c>
      <c r="J33" s="19">
        <v>1007.9117859599999</v>
      </c>
      <c r="K33" s="19">
        <v>931.06439996000006</v>
      </c>
      <c r="L33" s="19">
        <v>1041.71671943</v>
      </c>
    </row>
    <row r="34" spans="1:13" x14ac:dyDescent="0.25">
      <c r="A34" s="18" t="s">
        <v>97</v>
      </c>
      <c r="B34" s="8"/>
      <c r="C34" s="19">
        <v>290.47247284000008</v>
      </c>
      <c r="D34" s="19">
        <v>362.56104375999996</v>
      </c>
      <c r="E34" s="19">
        <v>400.59</v>
      </c>
      <c r="F34" s="19">
        <v>472.53899999999999</v>
      </c>
      <c r="G34" s="19">
        <v>552.45031314999994</v>
      </c>
      <c r="H34" s="19">
        <v>570.99383551000005</v>
      </c>
      <c r="I34" s="19">
        <v>429.54025361000004</v>
      </c>
      <c r="J34" s="19">
        <v>294.46446983999999</v>
      </c>
      <c r="K34" s="19">
        <v>296.03317700000002</v>
      </c>
      <c r="L34" s="19">
        <v>279.15089147000003</v>
      </c>
    </row>
    <row r="35" spans="1:13" x14ac:dyDescent="0.25">
      <c r="A35" s="18" t="s">
        <v>98</v>
      </c>
      <c r="B35" s="8"/>
      <c r="C35" s="19">
        <v>779.57092645</v>
      </c>
      <c r="D35" s="19">
        <v>693.78215600999999</v>
      </c>
      <c r="E35" s="19">
        <v>747.625</v>
      </c>
      <c r="F35" s="19">
        <v>716.14800000000002</v>
      </c>
      <c r="G35" s="19">
        <v>745.24482490999992</v>
      </c>
      <c r="H35" s="19">
        <v>756.55342876999998</v>
      </c>
      <c r="I35" s="19">
        <v>828.62848379999991</v>
      </c>
      <c r="J35" s="19">
        <v>772.16475710000009</v>
      </c>
      <c r="K35" s="19">
        <v>753.77813978999995</v>
      </c>
      <c r="L35" s="19">
        <v>805.21423577000007</v>
      </c>
    </row>
    <row r="36" spans="1:13" x14ac:dyDescent="0.25">
      <c r="A36" s="18" t="s">
        <v>99</v>
      </c>
      <c r="B36" s="8"/>
      <c r="C36" s="34" t="s">
        <v>116</v>
      </c>
      <c r="D36" s="34" t="s">
        <v>116</v>
      </c>
      <c r="E36" s="34" t="s">
        <v>116</v>
      </c>
      <c r="F36" s="34" t="s">
        <v>116</v>
      </c>
      <c r="G36" s="34" t="s">
        <v>116</v>
      </c>
      <c r="H36" s="34" t="s">
        <v>116</v>
      </c>
      <c r="I36" s="34" t="s">
        <v>116</v>
      </c>
      <c r="J36" s="34" t="s">
        <v>116</v>
      </c>
      <c r="K36" s="34" t="s">
        <v>116</v>
      </c>
      <c r="L36" s="34">
        <v>68.662830889999995</v>
      </c>
    </row>
    <row r="37" spans="1:13" x14ac:dyDescent="0.25">
      <c r="A37" s="18" t="s">
        <v>100</v>
      </c>
      <c r="B37" s="8"/>
      <c r="C37" s="19">
        <v>934.07564124999988</v>
      </c>
      <c r="D37" s="19">
        <v>928.6467245099999</v>
      </c>
      <c r="E37" s="19">
        <v>1009.313</v>
      </c>
      <c r="F37" s="19">
        <v>1046.5830000000001</v>
      </c>
      <c r="G37" s="19">
        <v>1084.0763426289998</v>
      </c>
      <c r="H37" s="19">
        <v>1001.8053763199998</v>
      </c>
      <c r="I37" s="19">
        <v>1148.17934487</v>
      </c>
      <c r="J37" s="19">
        <v>814.58708537000007</v>
      </c>
      <c r="K37" s="19">
        <v>786.69643327999995</v>
      </c>
      <c r="L37" s="19">
        <v>839.51665722999996</v>
      </c>
    </row>
    <row r="38" spans="1:13" x14ac:dyDescent="0.25">
      <c r="A38" s="16"/>
      <c r="B38" s="8"/>
      <c r="C38" s="19"/>
      <c r="D38" s="19"/>
      <c r="E38" s="19"/>
      <c r="F38" s="19"/>
      <c r="G38" s="19"/>
      <c r="H38" s="19"/>
      <c r="I38" s="19"/>
      <c r="J38" s="19"/>
      <c r="K38" s="19"/>
      <c r="L38" s="19"/>
    </row>
    <row r="39" spans="1:13" x14ac:dyDescent="0.25">
      <c r="A39" s="13" t="s">
        <v>101</v>
      </c>
      <c r="B39" s="14"/>
      <c r="C39" s="15">
        <v>486.01464501000009</v>
      </c>
      <c r="D39" s="15">
        <v>817.33248915000001</v>
      </c>
      <c r="E39" s="15">
        <v>781.96199999999999</v>
      </c>
      <c r="F39" s="15">
        <v>596.01900000000001</v>
      </c>
      <c r="G39" s="15">
        <v>484.15647981000001</v>
      </c>
      <c r="H39" s="15">
        <v>765.32118557999991</v>
      </c>
      <c r="I39" s="15">
        <v>634.87837472000001</v>
      </c>
      <c r="J39" s="15">
        <v>235.24295483999995</v>
      </c>
      <c r="K39" s="15">
        <v>2738.2323469300004</v>
      </c>
      <c r="L39" s="15">
        <v>1036.5959996500001</v>
      </c>
    </row>
    <row r="40" spans="1:13" x14ac:dyDescent="0.25">
      <c r="A40" s="18"/>
      <c r="B40" s="8"/>
      <c r="C40" s="23"/>
      <c r="D40" s="23"/>
      <c r="E40" s="23"/>
      <c r="F40" s="23"/>
      <c r="G40" s="23"/>
      <c r="H40" s="23"/>
      <c r="I40" s="23"/>
      <c r="J40" s="23"/>
      <c r="K40" s="23"/>
      <c r="L40" s="23"/>
    </row>
    <row r="41" spans="1:13" x14ac:dyDescent="0.25">
      <c r="A41" s="24"/>
      <c r="B41" s="8"/>
      <c r="C41" s="23"/>
      <c r="D41" s="23"/>
      <c r="E41" s="23"/>
      <c r="F41" s="23"/>
      <c r="G41" s="23"/>
      <c r="H41" s="23"/>
      <c r="I41" s="23"/>
      <c r="J41" s="23"/>
      <c r="K41" s="23"/>
      <c r="L41" s="23"/>
    </row>
    <row r="42" spans="1:13" x14ac:dyDescent="0.25">
      <c r="A42" s="18"/>
      <c r="B42" s="8"/>
      <c r="C42" s="23"/>
      <c r="D42" s="23"/>
      <c r="E42" s="23"/>
      <c r="F42" s="23"/>
      <c r="G42" s="23"/>
      <c r="H42" s="23"/>
      <c r="I42" s="23"/>
      <c r="J42" s="23"/>
      <c r="K42" s="23"/>
      <c r="L42" s="23"/>
    </row>
    <row r="43" spans="1:13" x14ac:dyDescent="0.25">
      <c r="A43" s="25"/>
      <c r="B43" s="8"/>
      <c r="C43" s="23"/>
      <c r="D43" s="23"/>
      <c r="E43" s="23"/>
      <c r="F43" s="23"/>
      <c r="G43" s="23"/>
      <c r="H43" s="23"/>
      <c r="I43" s="23"/>
      <c r="J43" s="23"/>
      <c r="K43" s="23"/>
      <c r="L43" s="23"/>
    </row>
    <row r="44" spans="1:13" x14ac:dyDescent="0.25">
      <c r="A44" s="18"/>
      <c r="B44" s="8"/>
      <c r="C44" s="23"/>
      <c r="D44" s="23"/>
      <c r="E44" s="23"/>
      <c r="F44" s="23"/>
      <c r="G44" s="23"/>
      <c r="H44" s="23"/>
      <c r="I44" s="23"/>
      <c r="J44" s="23"/>
      <c r="K44" s="23"/>
      <c r="L44" s="23"/>
    </row>
    <row r="45" spans="1:13" x14ac:dyDescent="0.25">
      <c r="A45" s="18"/>
      <c r="B45" s="8"/>
      <c r="C45" s="23"/>
      <c r="D45" s="23"/>
      <c r="E45" s="23"/>
      <c r="F45" s="23"/>
      <c r="G45" s="23"/>
      <c r="H45" s="23"/>
      <c r="I45" s="23"/>
      <c r="J45" s="23"/>
      <c r="K45" s="23"/>
      <c r="L45" s="23"/>
    </row>
    <row r="46" spans="1:13" x14ac:dyDescent="0.25">
      <c r="A46" s="18"/>
      <c r="B46" s="8"/>
      <c r="C46" s="23"/>
      <c r="D46" s="23"/>
      <c r="E46" s="23"/>
      <c r="F46" s="23"/>
      <c r="G46" s="23"/>
      <c r="H46" s="23"/>
      <c r="I46" s="23"/>
      <c r="J46" s="23"/>
      <c r="K46" s="23"/>
      <c r="L46" s="23"/>
    </row>
    <row r="47" spans="1:13" x14ac:dyDescent="0.25">
      <c r="A47" s="26"/>
      <c r="B47" s="8"/>
      <c r="C47" s="23"/>
      <c r="D47" s="23"/>
      <c r="E47" s="23"/>
      <c r="F47" s="23"/>
      <c r="G47" s="23"/>
      <c r="H47" s="23"/>
      <c r="I47" s="23"/>
      <c r="J47" s="23"/>
      <c r="K47" s="23"/>
      <c r="L47" s="23"/>
    </row>
    <row r="48" spans="1:13" x14ac:dyDescent="0.25">
      <c r="M48" s="5"/>
    </row>
  </sheetData>
  <mergeCells count="2">
    <mergeCell ref="A1:L1"/>
    <mergeCell ref="A3:L3"/>
  </mergeCells>
  <pageMargins left="0.45" right="0.45" top="0.5" bottom="0.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EC084-FD54-43A6-94AB-339356757FF4}">
  <sheetPr>
    <pageSetUpPr fitToPage="1"/>
  </sheetPr>
  <dimension ref="A1:M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2" s="1" customFormat="1" ht="26.25" x14ac:dyDescent="0.4">
      <c r="A1" s="318" t="s">
        <v>59</v>
      </c>
      <c r="B1" s="318"/>
      <c r="C1" s="318"/>
      <c r="D1" s="318"/>
      <c r="E1" s="318"/>
      <c r="F1" s="318"/>
      <c r="G1" s="318"/>
      <c r="H1" s="318"/>
      <c r="I1" s="318"/>
      <c r="J1" s="318"/>
      <c r="K1" s="318"/>
      <c r="L1" s="318"/>
    </row>
    <row r="2" spans="1:12" ht="4.5" customHeight="1" x14ac:dyDescent="0.25">
      <c r="A2" s="2"/>
      <c r="B2" s="2"/>
      <c r="C2" s="2"/>
      <c r="D2" s="2"/>
      <c r="E2" s="2"/>
      <c r="F2" s="2"/>
      <c r="G2" s="2"/>
      <c r="H2" s="2"/>
      <c r="I2" s="2"/>
      <c r="J2" s="2"/>
      <c r="K2" s="2"/>
      <c r="L2" s="2"/>
    </row>
    <row r="3" spans="1:12" ht="18.75" customHeight="1" x14ac:dyDescent="0.3">
      <c r="A3" s="319" t="s">
        <v>117</v>
      </c>
      <c r="B3" s="319"/>
      <c r="C3" s="319"/>
      <c r="D3" s="319"/>
      <c r="E3" s="319"/>
      <c r="F3" s="319"/>
      <c r="G3" s="319"/>
      <c r="H3" s="319"/>
      <c r="I3" s="319"/>
      <c r="J3" s="319"/>
      <c r="K3" s="319"/>
      <c r="L3" s="319"/>
    </row>
    <row r="5" spans="1:12" x14ac:dyDescent="0.25">
      <c r="A5" s="7"/>
      <c r="B5" s="8"/>
      <c r="C5" s="9">
        <v>2012</v>
      </c>
      <c r="D5" s="9">
        <v>2013</v>
      </c>
      <c r="E5" s="9">
        <v>2014</v>
      </c>
      <c r="F5" s="9">
        <v>2015</v>
      </c>
      <c r="G5" s="9">
        <v>2016</v>
      </c>
      <c r="H5" s="9">
        <v>2017</v>
      </c>
      <c r="I5" s="9">
        <v>2018</v>
      </c>
      <c r="J5" s="9">
        <v>2019</v>
      </c>
      <c r="K5" s="9">
        <v>2020</v>
      </c>
      <c r="L5" s="9">
        <v>2021</v>
      </c>
    </row>
    <row r="6" spans="1:12" x14ac:dyDescent="0.25">
      <c r="A6" s="7"/>
      <c r="B6" s="8"/>
      <c r="C6" s="11"/>
      <c r="D6" s="11"/>
      <c r="E6" s="11"/>
      <c r="F6" s="11"/>
      <c r="G6" s="11"/>
      <c r="H6" s="11"/>
      <c r="I6" s="11"/>
      <c r="J6" s="11"/>
      <c r="K6" s="11"/>
      <c r="L6" s="11"/>
    </row>
    <row r="7" spans="1:12" ht="15.75" customHeight="1" x14ac:dyDescent="0.25">
      <c r="A7" s="13" t="s">
        <v>74</v>
      </c>
      <c r="B7" s="14"/>
      <c r="C7" s="15">
        <v>27677.999395629999</v>
      </c>
      <c r="D7" s="15">
        <v>28646.945917339999</v>
      </c>
      <c r="E7" s="15">
        <v>28607.151710449998</v>
      </c>
      <c r="F7" s="15">
        <v>30592.50126845</v>
      </c>
      <c r="G7" s="15">
        <v>30901.581470550002</v>
      </c>
      <c r="H7" s="15">
        <v>31668.99968175</v>
      </c>
      <c r="I7" s="15">
        <v>34566.948148230003</v>
      </c>
      <c r="J7" s="15">
        <v>34857.878214689998</v>
      </c>
      <c r="K7" s="15">
        <v>32275.862529610004</v>
      </c>
      <c r="L7" s="15">
        <v>40392.018435100006</v>
      </c>
    </row>
    <row r="8" spans="1:12" x14ac:dyDescent="0.25">
      <c r="A8" s="16"/>
      <c r="B8" s="8"/>
      <c r="C8" s="32"/>
      <c r="D8" s="32"/>
      <c r="E8" s="32"/>
      <c r="F8" s="32"/>
      <c r="G8" s="32"/>
      <c r="H8" s="32"/>
      <c r="I8" s="32"/>
      <c r="J8" s="32"/>
      <c r="K8" s="32"/>
      <c r="L8" s="32"/>
    </row>
    <row r="9" spans="1:12" x14ac:dyDescent="0.25">
      <c r="A9" s="13" t="s">
        <v>75</v>
      </c>
      <c r="B9" s="14"/>
      <c r="C9" s="15">
        <v>27148.528188329998</v>
      </c>
      <c r="D9" s="15">
        <v>28067.162709369994</v>
      </c>
      <c r="E9" s="15">
        <v>28098.06332514</v>
      </c>
      <c r="F9" s="15">
        <v>29492.31880506</v>
      </c>
      <c r="G9" s="15">
        <v>30257.820156739999</v>
      </c>
      <c r="H9" s="15">
        <v>30752.317643760001</v>
      </c>
      <c r="I9" s="15">
        <v>32003.401422949999</v>
      </c>
      <c r="J9" s="15">
        <v>34056.304159580002</v>
      </c>
      <c r="K9" s="15">
        <v>31610.931776030004</v>
      </c>
      <c r="L9" s="15">
        <v>39179.636492960009</v>
      </c>
    </row>
    <row r="10" spans="1:12" x14ac:dyDescent="0.25">
      <c r="A10" s="16"/>
      <c r="B10" s="8"/>
      <c r="C10" s="33"/>
      <c r="D10" s="33"/>
      <c r="E10" s="33"/>
      <c r="F10" s="33"/>
      <c r="G10" s="33"/>
      <c r="H10" s="33"/>
      <c r="I10" s="33"/>
      <c r="J10" s="33"/>
      <c r="K10" s="33"/>
      <c r="L10" s="33"/>
    </row>
    <row r="11" spans="1:12" x14ac:dyDescent="0.25">
      <c r="A11" s="13" t="s">
        <v>76</v>
      </c>
      <c r="B11" s="14"/>
      <c r="C11" s="15">
        <v>4116.4579268799998</v>
      </c>
      <c r="D11" s="15">
        <v>4575.4647385500002</v>
      </c>
      <c r="E11" s="15">
        <v>4568.603185519999</v>
      </c>
      <c r="F11" s="15">
        <v>4871.03116821</v>
      </c>
      <c r="G11" s="15">
        <v>4982.766115800001</v>
      </c>
      <c r="H11" s="15">
        <v>4780.9780512799998</v>
      </c>
      <c r="I11" s="15">
        <v>4888.7035739899993</v>
      </c>
      <c r="J11" s="15">
        <v>5510.7970402399997</v>
      </c>
      <c r="K11" s="15">
        <v>4839.0078263999994</v>
      </c>
      <c r="L11" s="15">
        <v>6333.4900946799989</v>
      </c>
    </row>
    <row r="12" spans="1:12" x14ac:dyDescent="0.25">
      <c r="A12" s="18" t="s">
        <v>77</v>
      </c>
      <c r="B12" s="8"/>
      <c r="C12" s="19">
        <v>4.4421868200000008</v>
      </c>
      <c r="D12" s="19">
        <v>3.4455715100000051</v>
      </c>
      <c r="E12" s="19">
        <v>0.74280772000000028</v>
      </c>
      <c r="F12" s="19">
        <v>11.18329003</v>
      </c>
      <c r="G12" s="19">
        <v>1.6369007700000002</v>
      </c>
      <c r="H12" s="19">
        <v>2.8140781800000005</v>
      </c>
      <c r="I12" s="19">
        <v>3.7581322799999999</v>
      </c>
      <c r="J12" s="19">
        <v>2.4690588</v>
      </c>
      <c r="K12" s="19">
        <v>3.5802839899999999</v>
      </c>
      <c r="L12" s="19">
        <v>4.7753010999999965</v>
      </c>
    </row>
    <row r="13" spans="1:12" x14ac:dyDescent="0.25">
      <c r="A13" s="18" t="s">
        <v>78</v>
      </c>
      <c r="B13" s="8"/>
      <c r="C13" s="19">
        <v>2022.4010998499998</v>
      </c>
      <c r="D13" s="19">
        <v>2423.44073862</v>
      </c>
      <c r="E13" s="19">
        <v>2501.6350287899995</v>
      </c>
      <c r="F13" s="19">
        <v>2811.4840289200006</v>
      </c>
      <c r="G13" s="19">
        <v>2842.3875736300001</v>
      </c>
      <c r="H13" s="19">
        <v>2751.4733248299999</v>
      </c>
      <c r="I13" s="19">
        <v>2879.0238037199993</v>
      </c>
      <c r="J13" s="19">
        <v>3397.5428628499999</v>
      </c>
      <c r="K13" s="19">
        <v>2826.8806117699992</v>
      </c>
      <c r="L13" s="19">
        <v>4423.7590969700004</v>
      </c>
    </row>
    <row r="14" spans="1:12" x14ac:dyDescent="0.25">
      <c r="A14" s="18" t="s">
        <v>79</v>
      </c>
      <c r="B14" s="8"/>
      <c r="C14" s="19">
        <v>1330.02304491</v>
      </c>
      <c r="D14" s="19">
        <v>1306.2713146799999</v>
      </c>
      <c r="E14" s="19">
        <v>1279.2293740800003</v>
      </c>
      <c r="F14" s="19">
        <v>1261.8202208299997</v>
      </c>
      <c r="G14" s="19">
        <v>1304.9065779100001</v>
      </c>
      <c r="H14" s="19">
        <v>1230.5356678300002</v>
      </c>
      <c r="I14" s="19">
        <v>1149.9338072900002</v>
      </c>
      <c r="J14" s="19">
        <v>1250.05171847</v>
      </c>
      <c r="K14" s="19">
        <v>1104.2610321699999</v>
      </c>
      <c r="L14" s="19">
        <v>989.98119455000005</v>
      </c>
    </row>
    <row r="15" spans="1:12" x14ac:dyDescent="0.25">
      <c r="A15" s="18" t="s">
        <v>80</v>
      </c>
      <c r="B15" s="8"/>
      <c r="C15" s="19">
        <v>28.72074778</v>
      </c>
      <c r="D15" s="19">
        <v>43.883511540000001</v>
      </c>
      <c r="E15" s="19">
        <v>37.048158209999997</v>
      </c>
      <c r="F15" s="19">
        <v>38.156911860000001</v>
      </c>
      <c r="G15" s="19">
        <v>39.211217009999991</v>
      </c>
      <c r="H15" s="19">
        <v>40.185118519999996</v>
      </c>
      <c r="I15" s="19">
        <v>33.81669119</v>
      </c>
      <c r="J15" s="19">
        <v>36.292603889999995</v>
      </c>
      <c r="K15" s="19">
        <v>37.821654719999998</v>
      </c>
      <c r="L15" s="19">
        <v>40.213933359999999</v>
      </c>
    </row>
    <row r="16" spans="1:12" x14ac:dyDescent="0.25">
      <c r="A16" s="18" t="s">
        <v>81</v>
      </c>
      <c r="B16" s="8"/>
      <c r="C16" s="19">
        <v>458.40854461999999</v>
      </c>
      <c r="D16" s="19">
        <v>446.9458707</v>
      </c>
      <c r="E16" s="19">
        <v>432.07322765000004</v>
      </c>
      <c r="F16" s="19">
        <v>454.3072621899999</v>
      </c>
      <c r="G16" s="19">
        <v>464.62645221999998</v>
      </c>
      <c r="H16" s="19">
        <v>433.42583944</v>
      </c>
      <c r="I16" s="19">
        <v>450.85680629000001</v>
      </c>
      <c r="J16" s="19">
        <v>444.30257175000003</v>
      </c>
      <c r="K16" s="19">
        <v>473.57867167999996</v>
      </c>
      <c r="L16" s="19">
        <v>451.78367196999994</v>
      </c>
    </row>
    <row r="17" spans="1:12" x14ac:dyDescent="0.25">
      <c r="A17" s="18" t="s">
        <v>82</v>
      </c>
      <c r="B17" s="8"/>
      <c r="C17" s="19">
        <v>258.04842086999997</v>
      </c>
      <c r="D17" s="19">
        <v>337.0073165</v>
      </c>
      <c r="E17" s="19">
        <v>307.19436444999997</v>
      </c>
      <c r="F17" s="19">
        <v>281.00164754000002</v>
      </c>
      <c r="G17" s="19">
        <v>313.95190242999996</v>
      </c>
      <c r="H17" s="19">
        <v>302.20291270999991</v>
      </c>
      <c r="I17" s="19">
        <v>339.53423673999998</v>
      </c>
      <c r="J17" s="19">
        <v>352.16219222999996</v>
      </c>
      <c r="K17" s="19">
        <v>369.78370434999994</v>
      </c>
      <c r="L17" s="19">
        <v>399.93523136000005</v>
      </c>
    </row>
    <row r="18" spans="1:12" x14ac:dyDescent="0.25">
      <c r="A18" s="18" t="s">
        <v>83</v>
      </c>
      <c r="B18" s="8"/>
      <c r="C18" s="19">
        <v>14.41388203</v>
      </c>
      <c r="D18" s="19">
        <v>14.470415000000003</v>
      </c>
      <c r="E18" s="19">
        <v>10.680224620000001</v>
      </c>
      <c r="F18" s="19">
        <v>13.077806839999999</v>
      </c>
      <c r="G18" s="19">
        <v>16.045491829999996</v>
      </c>
      <c r="H18" s="19">
        <v>20.341109769999999</v>
      </c>
      <c r="I18" s="19">
        <v>31.780096479999997</v>
      </c>
      <c r="J18" s="19">
        <v>27.976032250000003</v>
      </c>
      <c r="K18" s="19">
        <v>23.101867719999998</v>
      </c>
      <c r="L18" s="19">
        <v>23.04166537</v>
      </c>
    </row>
    <row r="19" spans="1:12" x14ac:dyDescent="0.25">
      <c r="A19" s="16"/>
      <c r="B19" s="8"/>
      <c r="C19" s="19"/>
      <c r="D19" s="19"/>
      <c r="E19" s="19"/>
      <c r="F19" s="19"/>
      <c r="G19" s="19"/>
      <c r="H19" s="19"/>
      <c r="I19" s="19"/>
      <c r="J19" s="19"/>
      <c r="K19" s="19"/>
      <c r="L19" s="19"/>
    </row>
    <row r="20" spans="1:12" x14ac:dyDescent="0.25">
      <c r="A20" s="13" t="s">
        <v>84</v>
      </c>
      <c r="B20" s="14"/>
      <c r="C20" s="15">
        <v>10166.21977249</v>
      </c>
      <c r="D20" s="15">
        <v>10254.195578820001</v>
      </c>
      <c r="E20" s="15">
        <v>10452.536512740002</v>
      </c>
      <c r="F20" s="15">
        <v>10779.198908419998</v>
      </c>
      <c r="G20" s="15">
        <v>11079.703099679999</v>
      </c>
      <c r="H20" s="15">
        <v>11736.198583949999</v>
      </c>
      <c r="I20" s="15">
        <v>12094.353828649999</v>
      </c>
      <c r="J20" s="15">
        <v>12753.752453139998</v>
      </c>
      <c r="K20" s="15">
        <v>12258.297614040002</v>
      </c>
      <c r="L20" s="15">
        <v>14373.099438459998</v>
      </c>
    </row>
    <row r="21" spans="1:12" x14ac:dyDescent="0.25">
      <c r="A21" s="20" t="s">
        <v>85</v>
      </c>
      <c r="B21" s="21"/>
      <c r="C21" s="22">
        <v>8772.2657855399993</v>
      </c>
      <c r="D21" s="22">
        <v>8893.7147049099985</v>
      </c>
      <c r="E21" s="22">
        <v>9129.62142881</v>
      </c>
      <c r="F21" s="22">
        <v>9493.1069738999977</v>
      </c>
      <c r="G21" s="22">
        <v>9795.1889996699992</v>
      </c>
      <c r="H21" s="22">
        <v>10004.45927041</v>
      </c>
      <c r="I21" s="22">
        <v>10381.35966736</v>
      </c>
      <c r="J21" s="22">
        <v>11099.647971389999</v>
      </c>
      <c r="K21" s="22">
        <v>10817.807636449999</v>
      </c>
      <c r="L21" s="22">
        <v>12834.895462229999</v>
      </c>
    </row>
    <row r="22" spans="1:12" x14ac:dyDescent="0.25">
      <c r="A22" s="18" t="s">
        <v>86</v>
      </c>
      <c r="B22" s="8"/>
      <c r="C22" s="19">
        <v>7611.6514160200004</v>
      </c>
      <c r="D22" s="19">
        <v>7726.1332813099998</v>
      </c>
      <c r="E22" s="19">
        <v>7892.0413120200001</v>
      </c>
      <c r="F22" s="19">
        <v>8166.8905360499994</v>
      </c>
      <c r="G22" s="19">
        <v>8447.9510331600013</v>
      </c>
      <c r="H22" s="19">
        <v>8637.6814624899998</v>
      </c>
      <c r="I22" s="19">
        <v>8988.6603023800017</v>
      </c>
      <c r="J22" s="19">
        <v>9616.0401706199991</v>
      </c>
      <c r="K22" s="19">
        <v>9452.8484446699986</v>
      </c>
      <c r="L22" s="19">
        <v>10987.199058179998</v>
      </c>
    </row>
    <row r="23" spans="1:12" x14ac:dyDescent="0.25">
      <c r="A23" s="18" t="s">
        <v>87</v>
      </c>
      <c r="B23" s="8"/>
      <c r="C23" s="19">
        <v>1160.6143695199999</v>
      </c>
      <c r="D23" s="19">
        <v>1167.5814235999999</v>
      </c>
      <c r="E23" s="19">
        <v>1237.5801167900001</v>
      </c>
      <c r="F23" s="19">
        <v>1326.2164378499999</v>
      </c>
      <c r="G23" s="19">
        <v>1347.23796651</v>
      </c>
      <c r="H23" s="19">
        <v>1366.7778079199998</v>
      </c>
      <c r="I23" s="19">
        <v>1392.6993649799999</v>
      </c>
      <c r="J23" s="19">
        <v>1483.60780077</v>
      </c>
      <c r="K23" s="19">
        <v>1364.9591917800001</v>
      </c>
      <c r="L23" s="19">
        <v>1847.69640405</v>
      </c>
    </row>
    <row r="24" spans="1:12" x14ac:dyDescent="0.25">
      <c r="A24" s="18" t="s">
        <v>88</v>
      </c>
      <c r="B24" s="8"/>
      <c r="C24" s="19">
        <v>1069.90706439</v>
      </c>
      <c r="D24" s="19">
        <v>1024.0808912699999</v>
      </c>
      <c r="E24" s="19">
        <v>976.90757543000018</v>
      </c>
      <c r="F24" s="19">
        <v>927.20542411999998</v>
      </c>
      <c r="G24" s="19">
        <v>911.51205987000003</v>
      </c>
      <c r="H24" s="19">
        <v>1261.5723366499999</v>
      </c>
      <c r="I24" s="19">
        <v>1198.2515895700001</v>
      </c>
      <c r="J24" s="19">
        <v>1118.7641234800001</v>
      </c>
      <c r="K24" s="19">
        <v>924.34136036000007</v>
      </c>
      <c r="L24" s="19">
        <v>964.20054816000004</v>
      </c>
    </row>
    <row r="25" spans="1:12" x14ac:dyDescent="0.25">
      <c r="A25" s="18" t="s">
        <v>89</v>
      </c>
      <c r="B25" s="8"/>
      <c r="C25" s="34" t="s">
        <v>116</v>
      </c>
      <c r="D25" s="34" t="s">
        <v>116</v>
      </c>
      <c r="E25" s="34" t="s">
        <v>116</v>
      </c>
      <c r="F25" s="34" t="s">
        <v>116</v>
      </c>
      <c r="G25" s="34" t="s">
        <v>116</v>
      </c>
      <c r="H25" s="34">
        <v>83.914865040000009</v>
      </c>
      <c r="I25" s="34">
        <v>119.11974964999999</v>
      </c>
      <c r="J25" s="34">
        <v>129.93018587</v>
      </c>
      <c r="K25" s="19">
        <v>127.27415725</v>
      </c>
      <c r="L25" s="19">
        <v>134.89315267000001</v>
      </c>
    </row>
    <row r="26" spans="1:12" x14ac:dyDescent="0.25">
      <c r="A26" s="18" t="s">
        <v>90</v>
      </c>
      <c r="B26" s="8"/>
      <c r="C26" s="19">
        <v>25.90272319</v>
      </c>
      <c r="D26" s="19">
        <v>25.152191059999996</v>
      </c>
      <c r="E26" s="19">
        <v>25.09592876</v>
      </c>
      <c r="F26" s="19">
        <v>24.47281581</v>
      </c>
      <c r="G26" s="19">
        <v>24.946268029999995</v>
      </c>
      <c r="H26" s="19">
        <v>24.395794849999998</v>
      </c>
      <c r="I26" s="19">
        <v>24.11530672</v>
      </c>
      <c r="J26" s="19">
        <v>23.534017850000001</v>
      </c>
      <c r="K26" s="19">
        <v>23.166992450000002</v>
      </c>
      <c r="L26" s="19">
        <v>23.27090415</v>
      </c>
    </row>
    <row r="27" spans="1:12" x14ac:dyDescent="0.25">
      <c r="A27" s="18" t="s">
        <v>91</v>
      </c>
      <c r="B27" s="8"/>
      <c r="C27" s="19">
        <v>298.14419937000002</v>
      </c>
      <c r="D27" s="19">
        <v>311.24779157999996</v>
      </c>
      <c r="E27" s="19">
        <v>320.91157974000004</v>
      </c>
      <c r="F27" s="19">
        <v>334.41369459000003</v>
      </c>
      <c r="G27" s="19">
        <v>348.05577210999996</v>
      </c>
      <c r="H27" s="19">
        <v>361.85631699999993</v>
      </c>
      <c r="I27" s="19">
        <v>371.50751534999995</v>
      </c>
      <c r="J27" s="19">
        <v>381.87615455000002</v>
      </c>
      <c r="K27" s="19">
        <v>365.70746753000009</v>
      </c>
      <c r="L27" s="19">
        <v>415.83937125</v>
      </c>
    </row>
    <row r="28" spans="1:12" x14ac:dyDescent="0.25">
      <c r="A28" s="16"/>
      <c r="B28" s="8"/>
      <c r="C28" s="19"/>
      <c r="D28" s="19"/>
      <c r="E28" s="19"/>
      <c r="F28" s="19"/>
      <c r="G28" s="19"/>
      <c r="H28" s="19"/>
      <c r="I28" s="19"/>
      <c r="J28" s="19"/>
      <c r="K28" s="19"/>
      <c r="L28" s="19"/>
    </row>
    <row r="29" spans="1:12" x14ac:dyDescent="0.25">
      <c r="A29" s="13" t="s">
        <v>92</v>
      </c>
      <c r="B29" s="14"/>
      <c r="C29" s="15">
        <v>12865.850488959999</v>
      </c>
      <c r="D29" s="15">
        <v>13237.502391999999</v>
      </c>
      <c r="E29" s="15">
        <v>13076.92362688</v>
      </c>
      <c r="F29" s="15">
        <v>13842.088728430002</v>
      </c>
      <c r="G29" s="15">
        <v>14195.350970419999</v>
      </c>
      <c r="H29" s="15">
        <v>14235.141008529998</v>
      </c>
      <c r="I29" s="15">
        <v>15020.344020310002</v>
      </c>
      <c r="J29" s="15">
        <v>15791.754666200002</v>
      </c>
      <c r="K29" s="15">
        <v>14513.626335590001</v>
      </c>
      <c r="L29" s="15">
        <v>18473.046959820007</v>
      </c>
    </row>
    <row r="30" spans="1:12" x14ac:dyDescent="0.25">
      <c r="A30" s="20" t="s">
        <v>93</v>
      </c>
      <c r="B30" s="21"/>
      <c r="C30" s="22">
        <v>10800.52739684</v>
      </c>
      <c r="D30" s="22">
        <v>11371.244609379999</v>
      </c>
      <c r="E30" s="22">
        <v>11437.303848420001</v>
      </c>
      <c r="F30" s="22">
        <v>12107.375772880001</v>
      </c>
      <c r="G30" s="22">
        <v>12505.963564059999</v>
      </c>
      <c r="H30" s="22">
        <v>12664.373231920001</v>
      </c>
      <c r="I30" s="22">
        <v>13398.954874200001</v>
      </c>
      <c r="J30" s="22">
        <v>14095.521768830002</v>
      </c>
      <c r="K30" s="22">
        <v>12835.000446980001</v>
      </c>
      <c r="L30" s="22">
        <v>16283.385330340001</v>
      </c>
    </row>
    <row r="31" spans="1:12" x14ac:dyDescent="0.25">
      <c r="A31" s="18" t="s">
        <v>94</v>
      </c>
      <c r="B31" s="8"/>
      <c r="C31" s="19">
        <v>8296.3282122500004</v>
      </c>
      <c r="D31" s="19">
        <v>8522.9036079399993</v>
      </c>
      <c r="E31" s="19">
        <v>8743.8199172900004</v>
      </c>
      <c r="F31" s="19">
        <v>9071.716856179999</v>
      </c>
      <c r="G31" s="19">
        <v>9390.9765506299991</v>
      </c>
      <c r="H31" s="19">
        <v>9614.4555015999995</v>
      </c>
      <c r="I31" s="19">
        <v>10036.509826119998</v>
      </c>
      <c r="J31" s="19">
        <v>10443.898793390001</v>
      </c>
      <c r="K31" s="19">
        <v>10542.757904520002</v>
      </c>
      <c r="L31" s="19">
        <v>10837.97770487</v>
      </c>
    </row>
    <row r="32" spans="1:12" x14ac:dyDescent="0.25">
      <c r="A32" s="18" t="s">
        <v>95</v>
      </c>
      <c r="B32" s="8"/>
      <c r="C32" s="19">
        <v>1381.9242497600001</v>
      </c>
      <c r="D32" s="19">
        <v>1493.6145005799997</v>
      </c>
      <c r="E32" s="19">
        <v>1493.34319074</v>
      </c>
      <c r="F32" s="19">
        <v>1641.6953279699999</v>
      </c>
      <c r="G32" s="19">
        <v>1773.1138418700004</v>
      </c>
      <c r="H32" s="19">
        <v>1735.6534345799996</v>
      </c>
      <c r="I32" s="19">
        <v>2019.8918534799996</v>
      </c>
      <c r="J32" s="19">
        <v>1922.3985888499999</v>
      </c>
      <c r="K32" s="19">
        <v>1528.5598033199999</v>
      </c>
      <c r="L32" s="19">
        <v>2559.3316967199999</v>
      </c>
    </row>
    <row r="33" spans="1:13" x14ac:dyDescent="0.25">
      <c r="A33" s="18" t="s">
        <v>96</v>
      </c>
      <c r="B33" s="8"/>
      <c r="C33" s="19">
        <v>1122.2749348299999</v>
      </c>
      <c r="D33" s="19">
        <v>1354.72650086</v>
      </c>
      <c r="E33" s="19">
        <v>1200.14074039</v>
      </c>
      <c r="F33" s="19">
        <v>1393.9635887299999</v>
      </c>
      <c r="G33" s="19">
        <v>1341.8731715599999</v>
      </c>
      <c r="H33" s="19">
        <v>1314.2642957400001</v>
      </c>
      <c r="I33" s="19">
        <v>1342.5531945999999</v>
      </c>
      <c r="J33" s="19">
        <v>1729.22438659</v>
      </c>
      <c r="K33" s="19">
        <v>763.68273913999997</v>
      </c>
      <c r="L33" s="19">
        <v>2886.07592875</v>
      </c>
    </row>
    <row r="34" spans="1:13" x14ac:dyDescent="0.25">
      <c r="A34" s="18" t="s">
        <v>97</v>
      </c>
      <c r="B34" s="8"/>
      <c r="C34" s="19">
        <v>292.15239932999998</v>
      </c>
      <c r="D34" s="19">
        <v>338.74488817000002</v>
      </c>
      <c r="E34" s="19">
        <v>375.40818440000004</v>
      </c>
      <c r="F34" s="19">
        <v>413.77895976000002</v>
      </c>
      <c r="G34" s="19">
        <v>481.71995185000003</v>
      </c>
      <c r="H34" s="19">
        <v>478.00543053000007</v>
      </c>
      <c r="I34" s="19">
        <v>514.4407291</v>
      </c>
      <c r="J34" s="19">
        <v>533.98096751000003</v>
      </c>
      <c r="K34" s="19">
        <v>497.79232430999991</v>
      </c>
      <c r="L34" s="19">
        <v>640.23319997999999</v>
      </c>
    </row>
    <row r="35" spans="1:13" x14ac:dyDescent="0.25">
      <c r="A35" s="18" t="s">
        <v>98</v>
      </c>
      <c r="B35" s="8"/>
      <c r="C35" s="19">
        <v>827.68223441999999</v>
      </c>
      <c r="D35" s="19">
        <v>845.2582645</v>
      </c>
      <c r="E35" s="19">
        <v>877.42307225999991</v>
      </c>
      <c r="F35" s="19">
        <v>1002.25916664</v>
      </c>
      <c r="G35" s="19">
        <v>962.23354399000004</v>
      </c>
      <c r="H35" s="19">
        <v>977.92739647000008</v>
      </c>
      <c r="I35" s="19">
        <v>1019.32327829</v>
      </c>
      <c r="J35" s="19">
        <v>1053.58755722</v>
      </c>
      <c r="K35" s="19">
        <v>1082.0379908200002</v>
      </c>
      <c r="L35" s="19">
        <v>1345.5001779199999</v>
      </c>
    </row>
    <row r="36" spans="1:13" x14ac:dyDescent="0.25">
      <c r="A36" s="18" t="s">
        <v>99</v>
      </c>
      <c r="B36" s="8"/>
      <c r="C36" s="34">
        <v>95.029103830000011</v>
      </c>
      <c r="D36" s="34">
        <v>88.679402139999993</v>
      </c>
      <c r="E36" s="19">
        <v>90.45082763000002</v>
      </c>
      <c r="F36" s="19">
        <v>95.921223440000006</v>
      </c>
      <c r="G36" s="19">
        <v>100.20024914</v>
      </c>
      <c r="H36" s="19">
        <v>120.61146272000001</v>
      </c>
      <c r="I36" s="19">
        <v>123.05875766</v>
      </c>
      <c r="J36" s="19">
        <v>131.67287034</v>
      </c>
      <c r="K36" s="19">
        <v>143.02201665000001</v>
      </c>
      <c r="L36" s="19">
        <v>241.83370909000001</v>
      </c>
    </row>
    <row r="37" spans="1:13" x14ac:dyDescent="0.25">
      <c r="A37" s="18" t="s">
        <v>100</v>
      </c>
      <c r="B37" s="8"/>
      <c r="C37" s="19">
        <v>850.45935454000016</v>
      </c>
      <c r="D37" s="19">
        <v>593.57522780999989</v>
      </c>
      <c r="E37" s="19">
        <v>296.33769417000002</v>
      </c>
      <c r="F37" s="19">
        <v>222.75360570999999</v>
      </c>
      <c r="G37" s="19">
        <v>145.23366138</v>
      </c>
      <c r="H37" s="19">
        <v>-5.7765131099999998</v>
      </c>
      <c r="I37" s="19">
        <v>-35.433618939999995</v>
      </c>
      <c r="J37" s="19">
        <v>-23.008497699999999</v>
      </c>
      <c r="K37" s="19">
        <v>-44.226443169999996</v>
      </c>
      <c r="L37" s="19">
        <v>-37.905457509999991</v>
      </c>
    </row>
    <row r="38" spans="1:13" x14ac:dyDescent="0.25">
      <c r="A38" s="16"/>
      <c r="B38" s="8"/>
      <c r="C38" s="19"/>
      <c r="D38" s="19"/>
      <c r="E38" s="19"/>
      <c r="F38" s="19"/>
      <c r="G38" s="19"/>
      <c r="H38" s="19"/>
      <c r="I38" s="19"/>
      <c r="J38" s="19"/>
      <c r="K38" s="19"/>
      <c r="L38" s="19"/>
    </row>
    <row r="39" spans="1:13" x14ac:dyDescent="0.25">
      <c r="A39" s="13" t="s">
        <v>101</v>
      </c>
      <c r="B39" s="14"/>
      <c r="C39" s="15">
        <v>529.47120730000006</v>
      </c>
      <c r="D39" s="15">
        <v>579.78320797000003</v>
      </c>
      <c r="E39" s="15">
        <v>509.08838530999992</v>
      </c>
      <c r="F39" s="15">
        <v>1100.1824633900001</v>
      </c>
      <c r="G39" s="15">
        <v>643.76111045000016</v>
      </c>
      <c r="H39" s="15">
        <v>916.68203799000003</v>
      </c>
      <c r="I39" s="15">
        <v>2563.5467252800004</v>
      </c>
      <c r="J39" s="15">
        <v>801.5740551099999</v>
      </c>
      <c r="K39" s="15">
        <v>664.93075357999999</v>
      </c>
      <c r="L39" s="15">
        <v>1212.3819421400001</v>
      </c>
    </row>
    <row r="40" spans="1:13" x14ac:dyDescent="0.25">
      <c r="A40" s="18"/>
      <c r="B40" s="8"/>
      <c r="C40" s="23"/>
      <c r="D40" s="23"/>
      <c r="E40" s="23"/>
      <c r="F40" s="23"/>
      <c r="G40" s="23"/>
      <c r="H40" s="23"/>
      <c r="I40" s="23"/>
      <c r="J40" s="23"/>
      <c r="K40" s="23"/>
      <c r="L40" s="23"/>
    </row>
    <row r="41" spans="1:13" x14ac:dyDescent="0.25">
      <c r="A41" s="24"/>
      <c r="B41" s="8"/>
      <c r="C41" s="23"/>
      <c r="D41" s="23"/>
      <c r="E41" s="23"/>
      <c r="F41" s="23"/>
      <c r="G41" s="23"/>
      <c r="H41" s="23"/>
      <c r="I41" s="23"/>
      <c r="J41" s="23"/>
      <c r="K41" s="23"/>
      <c r="L41" s="23"/>
    </row>
    <row r="42" spans="1:13" x14ac:dyDescent="0.25">
      <c r="A42" s="18"/>
      <c r="B42" s="8"/>
      <c r="C42" s="23"/>
      <c r="D42" s="23"/>
      <c r="E42" s="23"/>
      <c r="F42" s="23"/>
      <c r="G42" s="23"/>
      <c r="H42" s="23"/>
      <c r="I42" s="23"/>
      <c r="J42" s="23"/>
      <c r="K42" s="23"/>
      <c r="L42" s="23"/>
    </row>
    <row r="43" spans="1:13" x14ac:dyDescent="0.25">
      <c r="A43" s="25"/>
      <c r="B43" s="8"/>
      <c r="C43" s="23"/>
      <c r="D43" s="23"/>
      <c r="E43" s="23"/>
      <c r="F43" s="23"/>
      <c r="G43" s="23"/>
      <c r="H43" s="23"/>
      <c r="I43" s="23"/>
      <c r="J43" s="23"/>
      <c r="K43" s="23"/>
      <c r="L43" s="23"/>
    </row>
    <row r="44" spans="1:13" x14ac:dyDescent="0.25">
      <c r="A44" s="18"/>
      <c r="B44" s="8"/>
      <c r="C44" s="23"/>
      <c r="D44" s="23"/>
      <c r="E44" s="23"/>
      <c r="F44" s="23"/>
      <c r="G44" s="23"/>
      <c r="H44" s="23"/>
      <c r="I44" s="23"/>
      <c r="J44" s="23"/>
      <c r="K44" s="23"/>
      <c r="L44" s="23"/>
    </row>
    <row r="45" spans="1:13" x14ac:dyDescent="0.25">
      <c r="A45" s="18"/>
      <c r="B45" s="8"/>
      <c r="C45" s="23"/>
      <c r="D45" s="23"/>
      <c r="E45" s="23"/>
      <c r="F45" s="23"/>
      <c r="G45" s="23"/>
      <c r="H45" s="23"/>
      <c r="I45" s="23"/>
      <c r="J45" s="23"/>
      <c r="K45" s="23"/>
      <c r="L45" s="23"/>
    </row>
    <row r="46" spans="1:13" x14ac:dyDescent="0.25">
      <c r="A46" s="18"/>
      <c r="B46" s="8"/>
      <c r="C46" s="8"/>
      <c r="D46" s="8"/>
      <c r="E46" s="8"/>
      <c r="F46" s="8"/>
      <c r="G46" s="8"/>
      <c r="H46" s="8"/>
      <c r="I46" s="8"/>
      <c r="J46" s="8"/>
      <c r="K46" s="8"/>
      <c r="L46" s="8"/>
    </row>
    <row r="47" spans="1:13" x14ac:dyDescent="0.25">
      <c r="A47" s="26"/>
      <c r="C47" s="23"/>
      <c r="D47" s="23"/>
      <c r="E47" s="23"/>
      <c r="F47" s="23"/>
      <c r="G47" s="23"/>
      <c r="H47" s="23"/>
      <c r="I47" s="23"/>
      <c r="J47" s="23"/>
      <c r="K47" s="23"/>
      <c r="L47" s="23"/>
    </row>
    <row r="48" spans="1:13" x14ac:dyDescent="0.25">
      <c r="M48" s="5"/>
    </row>
  </sheetData>
  <mergeCells count="2">
    <mergeCell ref="A1:L1"/>
    <mergeCell ref="A3:L3"/>
  </mergeCells>
  <pageMargins left="0.45" right="0.45" top="0.5" bottom="0.5" header="0.3" footer="0.3"/>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D51E-AA5A-415C-ADCE-C79EC332CF16}">
  <sheetPr>
    <pageSetUpPr fitToPage="1"/>
  </sheetPr>
  <dimension ref="A1:K44"/>
  <sheetViews>
    <sheetView zoomScaleNormal="100" workbookViewId="0">
      <selection sqref="A1:H1"/>
    </sheetView>
  </sheetViews>
  <sheetFormatPr defaultRowHeight="15.75" x14ac:dyDescent="0.25"/>
  <cols>
    <col min="1" max="1" width="75.25" customWidth="1"/>
    <col min="2" max="2" width="7.5" customWidth="1"/>
    <col min="3" max="3" width="11.25" bestFit="1" customWidth="1"/>
    <col min="4" max="4" width="6.25" customWidth="1"/>
    <col min="5" max="5" width="14.125" bestFit="1" customWidth="1"/>
    <col min="6" max="6" width="6.25" customWidth="1"/>
    <col min="7" max="7" width="10.625" customWidth="1"/>
    <col min="8" max="8" width="8.75" customWidth="1"/>
    <col min="10" max="10" width="9" style="35"/>
  </cols>
  <sheetData>
    <row r="1" spans="1:11" s="1" customFormat="1" ht="26.25" x14ac:dyDescent="0.4">
      <c r="A1" s="318" t="s">
        <v>59</v>
      </c>
      <c r="B1" s="318"/>
      <c r="C1" s="318"/>
      <c r="D1" s="318"/>
      <c r="E1" s="318"/>
      <c r="F1" s="318"/>
      <c r="G1" s="318"/>
      <c r="H1" s="318"/>
      <c r="J1" s="35"/>
    </row>
    <row r="2" spans="1:11" ht="4.5" customHeight="1" x14ac:dyDescent="0.25">
      <c r="A2" s="2"/>
      <c r="B2" s="2"/>
    </row>
    <row r="3" spans="1:11" ht="18.75" customHeight="1" x14ac:dyDescent="0.3">
      <c r="A3" s="319" t="s">
        <v>118</v>
      </c>
      <c r="B3" s="319"/>
      <c r="C3" s="319"/>
      <c r="D3" s="319"/>
      <c r="E3" s="319"/>
      <c r="F3" s="319"/>
      <c r="G3" s="319"/>
      <c r="H3" s="319"/>
    </row>
    <row r="5" spans="1:11" x14ac:dyDescent="0.25">
      <c r="C5" s="27" t="s">
        <v>119</v>
      </c>
      <c r="D5" s="28" t="s">
        <v>104</v>
      </c>
      <c r="E5" s="28" t="s">
        <v>105</v>
      </c>
      <c r="F5" s="28" t="s">
        <v>120</v>
      </c>
      <c r="G5" s="28" t="s">
        <v>121</v>
      </c>
      <c r="H5" s="28" t="s">
        <v>107</v>
      </c>
      <c r="K5" s="5"/>
    </row>
    <row r="6" spans="1:11" x14ac:dyDescent="0.25">
      <c r="C6" s="6" t="s">
        <v>122</v>
      </c>
      <c r="D6" s="36">
        <v>0.1333216973234829</v>
      </c>
      <c r="E6" s="36">
        <v>0.38667683954585713</v>
      </c>
      <c r="F6" s="36">
        <v>0.35586682878708792</v>
      </c>
      <c r="G6" s="36">
        <v>9.9906517357711708E-2</v>
      </c>
      <c r="H6" s="36">
        <v>2.422811698586053E-2</v>
      </c>
      <c r="I6" s="37"/>
    </row>
    <row r="7" spans="1:11" ht="15.75" customHeight="1" x14ac:dyDescent="0.25">
      <c r="C7" s="6" t="s">
        <v>123</v>
      </c>
      <c r="D7" s="36">
        <v>0.13324453270079917</v>
      </c>
      <c r="E7" s="36">
        <v>0.40189681536473459</v>
      </c>
      <c r="F7" s="36">
        <v>0.33338342146565453</v>
      </c>
      <c r="G7" s="36">
        <v>9.3128830045487165E-2</v>
      </c>
      <c r="H7" s="36">
        <v>3.8346400423324468E-2</v>
      </c>
      <c r="I7" s="37"/>
    </row>
    <row r="8" spans="1:11" x14ac:dyDescent="0.25">
      <c r="C8" s="6" t="s">
        <v>124</v>
      </c>
      <c r="D8" s="36">
        <v>0.14667993044609717</v>
      </c>
      <c r="E8" s="36">
        <v>0.38576895169484782</v>
      </c>
      <c r="F8" s="36">
        <v>0.33878470861452253</v>
      </c>
      <c r="G8" s="36">
        <v>9.4512015376052097E-2</v>
      </c>
      <c r="H8" s="36">
        <v>3.4254393868480407E-2</v>
      </c>
      <c r="I8" s="37"/>
    </row>
    <row r="9" spans="1:11" x14ac:dyDescent="0.25">
      <c r="C9" s="6" t="s">
        <v>125</v>
      </c>
      <c r="D9" s="36">
        <v>0.15256901991059357</v>
      </c>
      <c r="E9" s="36">
        <v>0.37113410759477217</v>
      </c>
      <c r="F9" s="36">
        <v>0.35982384341858814</v>
      </c>
      <c r="G9" s="36">
        <v>9.1954114332160247E-2</v>
      </c>
      <c r="H9" s="36">
        <v>2.4518914743885931E-2</v>
      </c>
      <c r="I9" s="37"/>
    </row>
    <row r="10" spans="1:11" x14ac:dyDescent="0.25">
      <c r="C10" s="6" t="s">
        <v>126</v>
      </c>
      <c r="D10" s="36">
        <v>0.15814230260797066</v>
      </c>
      <c r="E10" s="36">
        <v>0.36263097259145693</v>
      </c>
      <c r="F10" s="36">
        <v>0.36837749981131063</v>
      </c>
      <c r="G10" s="36">
        <v>9.2122874815713462E-2</v>
      </c>
      <c r="H10" s="36">
        <v>1.8726350173548408E-2</v>
      </c>
      <c r="I10" s="37"/>
      <c r="K10" s="5"/>
    </row>
    <row r="11" spans="1:11" x14ac:dyDescent="0.25">
      <c r="C11" s="6" t="s">
        <v>127</v>
      </c>
      <c r="D11" s="36">
        <v>0.16244573009374821</v>
      </c>
      <c r="E11" s="36">
        <v>0.35097447826462252</v>
      </c>
      <c r="F11" s="36">
        <v>0.37383849136956421</v>
      </c>
      <c r="G11" s="36">
        <v>8.4860072577528312E-2</v>
      </c>
      <c r="H11" s="36">
        <v>2.7881227694536676E-2</v>
      </c>
      <c r="I11" s="37"/>
    </row>
    <row r="12" spans="1:11" x14ac:dyDescent="0.25">
      <c r="C12" s="6" t="s">
        <v>128</v>
      </c>
      <c r="D12" s="36">
        <v>0.15830167785118929</v>
      </c>
      <c r="E12" s="36">
        <v>0.34223770479912835</v>
      </c>
      <c r="F12" s="36">
        <v>0.39056561188797811</v>
      </c>
      <c r="G12" s="36">
        <v>8.6162372736007756E-2</v>
      </c>
      <c r="H12" s="36">
        <v>2.2732632725696547E-2</v>
      </c>
      <c r="I12" s="37"/>
    </row>
    <row r="13" spans="1:11" x14ac:dyDescent="0.25">
      <c r="C13" s="6" t="s">
        <v>129</v>
      </c>
      <c r="D13" s="36">
        <v>0.15795357662954077</v>
      </c>
      <c r="E13" s="36">
        <v>0.3596649665388425</v>
      </c>
      <c r="F13" s="36">
        <v>0.3994799555241384</v>
      </c>
      <c r="G13" s="36">
        <v>7.3687057906210038E-2</v>
      </c>
      <c r="H13" s="36">
        <v>9.214443401268228E-3</v>
      </c>
      <c r="I13" s="37"/>
    </row>
    <row r="14" spans="1:11" x14ac:dyDescent="0.25">
      <c r="C14" s="6" t="s">
        <v>130</v>
      </c>
      <c r="D14" s="36">
        <v>0.13750857797902702</v>
      </c>
      <c r="E14" s="36">
        <v>0.3364718590364153</v>
      </c>
      <c r="F14" s="36">
        <v>0.36055683844040382</v>
      </c>
      <c r="G14" s="36">
        <v>6.6424227285023021E-2</v>
      </c>
      <c r="H14" s="36">
        <v>9.9038497259130859E-2</v>
      </c>
      <c r="I14" s="37"/>
    </row>
    <row r="15" spans="1:11" x14ac:dyDescent="0.25">
      <c r="C15" s="6" t="s">
        <v>131</v>
      </c>
      <c r="D15" s="36">
        <v>0.14761925888772656</v>
      </c>
      <c r="E15" s="36">
        <v>0.36270041399510544</v>
      </c>
      <c r="F15" s="36">
        <v>0.37951861192746522</v>
      </c>
      <c r="G15" s="36">
        <v>7.2463500483400251E-2</v>
      </c>
      <c r="H15" s="36">
        <v>3.7698214706302656E-2</v>
      </c>
      <c r="I15" s="37"/>
      <c r="K15" s="5"/>
    </row>
    <row r="16" spans="1:11" x14ac:dyDescent="0.25">
      <c r="C16" s="6" t="s">
        <v>132</v>
      </c>
      <c r="D16" s="36">
        <v>0.14872671496372442</v>
      </c>
      <c r="E16" s="36">
        <v>0.3673032731583597</v>
      </c>
      <c r="F16" s="36">
        <v>0.39022066741374611</v>
      </c>
      <c r="G16" s="36">
        <v>7.4619666782928223E-2</v>
      </c>
      <c r="H16" s="36">
        <v>1.912967768124154E-2</v>
      </c>
      <c r="I16" s="37"/>
    </row>
    <row r="17" spans="1:9" x14ac:dyDescent="0.25">
      <c r="C17" s="6" t="s">
        <v>133</v>
      </c>
      <c r="D17" s="36">
        <v>0.15971911113151058</v>
      </c>
      <c r="E17" s="36">
        <v>0.35795074310567732</v>
      </c>
      <c r="F17" s="36">
        <v>0.39694439477741966</v>
      </c>
      <c r="G17" s="36">
        <v>6.5146832336160254E-2</v>
      </c>
      <c r="H17" s="36">
        <v>2.0238918649232246E-2</v>
      </c>
      <c r="I17" s="37"/>
    </row>
    <row r="18" spans="1:9" x14ac:dyDescent="0.25">
      <c r="C18" s="6" t="s">
        <v>134</v>
      </c>
      <c r="D18" s="38">
        <v>0.15970143521317851</v>
      </c>
      <c r="E18" s="38">
        <v>0.36538193730492091</v>
      </c>
      <c r="F18" s="38">
        <v>0.39980575361656961</v>
      </c>
      <c r="G18" s="38">
        <v>5.7315030697762795E-2</v>
      </c>
      <c r="H18" s="38">
        <v>1.779584316756825E-2</v>
      </c>
      <c r="I18" s="37"/>
    </row>
    <row r="19" spans="1:9" x14ac:dyDescent="0.25">
      <c r="C19" s="6" t="s">
        <v>135</v>
      </c>
      <c r="D19" s="38">
        <v>0.15922304376051419</v>
      </c>
      <c r="E19" s="38">
        <v>0.35234774737221536</v>
      </c>
      <c r="F19" s="38">
        <v>0.39576285922610449</v>
      </c>
      <c r="G19" s="39">
        <v>5.6703861522398896E-2</v>
      </c>
      <c r="H19" s="38">
        <v>3.5962488118767087E-2</v>
      </c>
      <c r="I19" s="37"/>
    </row>
    <row r="20" spans="1:9" x14ac:dyDescent="0.25">
      <c r="C20" s="6" t="s">
        <v>136</v>
      </c>
      <c r="D20" s="38">
        <v>0.16124631513237644</v>
      </c>
      <c r="E20" s="38">
        <v>0.35854809478596816</v>
      </c>
      <c r="F20" s="38">
        <v>0.40470302940572062</v>
      </c>
      <c r="G20" s="39">
        <v>5.4669933883271703E-2</v>
      </c>
      <c r="H20" s="38">
        <v>2.0832626792663175E-2</v>
      </c>
      <c r="I20" s="37"/>
    </row>
    <row r="21" spans="1:9" x14ac:dyDescent="0.25">
      <c r="C21" s="6" t="s">
        <v>137</v>
      </c>
      <c r="D21" s="38">
        <v>0.15096713187423946</v>
      </c>
      <c r="E21" s="38">
        <v>0.37058949451798623</v>
      </c>
      <c r="F21" s="38">
        <v>0.39989811358702754</v>
      </c>
      <c r="G21" s="39">
        <v>4.95995387411996E-2</v>
      </c>
      <c r="H21" s="38">
        <v>2.894572127954706E-2</v>
      </c>
      <c r="I21" s="37"/>
    </row>
    <row r="22" spans="1:9" x14ac:dyDescent="0.25">
      <c r="C22" s="6" t="s">
        <v>138</v>
      </c>
      <c r="D22" s="38">
        <v>0.14142710988040536</v>
      </c>
      <c r="E22" s="38">
        <v>0.34988202536095997</v>
      </c>
      <c r="F22" s="38">
        <v>0.38762331047399951</v>
      </c>
      <c r="G22" s="38">
        <v>4.6905764985591424E-2</v>
      </c>
      <c r="H22" s="38">
        <v>7.4161789299043643E-2</v>
      </c>
      <c r="I22" s="37"/>
    </row>
    <row r="23" spans="1:9" x14ac:dyDescent="0.25">
      <c r="C23" s="6" t="s">
        <v>139</v>
      </c>
      <c r="D23" s="38">
        <v>0.15809330121296969</v>
      </c>
      <c r="E23" s="38">
        <v>0.36587862217515127</v>
      </c>
      <c r="F23" s="38">
        <v>0.40437119213095962</v>
      </c>
      <c r="G23" s="38">
        <v>4.8661392610384553E-2</v>
      </c>
      <c r="H23" s="38">
        <v>2.2995491870534915E-2</v>
      </c>
      <c r="I23" s="37"/>
    </row>
    <row r="24" spans="1:9" x14ac:dyDescent="0.25">
      <c r="C24" s="6" t="s">
        <v>140</v>
      </c>
      <c r="D24" s="38">
        <v>0.14992652239613039</v>
      </c>
      <c r="E24" s="38">
        <v>0.37979767706576989</v>
      </c>
      <c r="F24" s="38">
        <v>0.39766560646381238</v>
      </c>
      <c r="G24" s="38">
        <v>5.2008707345001931E-2</v>
      </c>
      <c r="H24" s="38">
        <v>2.0601486729285388E-2</v>
      </c>
      <c r="I24" s="37"/>
    </row>
    <row r="25" spans="1:9" x14ac:dyDescent="0.25">
      <c r="C25" s="6" t="s">
        <v>141</v>
      </c>
      <c r="D25" s="38">
        <v>0.15680053485953796</v>
      </c>
      <c r="E25" s="38">
        <v>0.35584008908972986</v>
      </c>
      <c r="F25" s="38">
        <v>0.40313373684217779</v>
      </c>
      <c r="G25" s="39">
        <v>5.421025525125097E-2</v>
      </c>
      <c r="H25" s="38">
        <v>3.0015383957303306E-2</v>
      </c>
      <c r="I25" s="37"/>
    </row>
    <row r="26" spans="1:9" x14ac:dyDescent="0.25">
      <c r="C26" s="30"/>
      <c r="G26" s="30"/>
    </row>
    <row r="27" spans="1:9" x14ac:dyDescent="0.25">
      <c r="C27" s="30"/>
      <c r="G27" s="30"/>
    </row>
    <row r="28" spans="1:9" x14ac:dyDescent="0.25">
      <c r="A28" s="27" t="s">
        <v>108</v>
      </c>
      <c r="C28" s="5"/>
    </row>
    <row r="29" spans="1:9" x14ac:dyDescent="0.25">
      <c r="G29" s="30"/>
    </row>
    <row r="30" spans="1:9" x14ac:dyDescent="0.25">
      <c r="A30" t="s">
        <v>109</v>
      </c>
      <c r="C30" s="31"/>
      <c r="G30" s="30"/>
    </row>
    <row r="31" spans="1:9" x14ac:dyDescent="0.25">
      <c r="A31" t="s">
        <v>110</v>
      </c>
      <c r="C31" s="31"/>
    </row>
    <row r="32" spans="1:9" x14ac:dyDescent="0.25">
      <c r="A32" t="s">
        <v>142</v>
      </c>
      <c r="C32" s="31"/>
    </row>
    <row r="33" spans="1:9" x14ac:dyDescent="0.25">
      <c r="A33" t="s">
        <v>143</v>
      </c>
    </row>
    <row r="34" spans="1:9" x14ac:dyDescent="0.25">
      <c r="A34" t="s">
        <v>112</v>
      </c>
      <c r="C34" s="5"/>
    </row>
    <row r="36" spans="1:9" x14ac:dyDescent="0.25">
      <c r="A36" s="324" t="s">
        <v>113</v>
      </c>
      <c r="B36" s="324"/>
      <c r="C36" s="324"/>
      <c r="G36" s="30"/>
    </row>
    <row r="37" spans="1:9" x14ac:dyDescent="0.25">
      <c r="C37" s="30"/>
      <c r="G37" s="30"/>
    </row>
    <row r="38" spans="1:9" ht="15.75" customHeight="1" x14ac:dyDescent="0.25">
      <c r="A38" s="320" t="s">
        <v>144</v>
      </c>
      <c r="B38" s="320"/>
      <c r="C38" s="320"/>
      <c r="G38" s="30"/>
    </row>
    <row r="39" spans="1:9" x14ac:dyDescent="0.25">
      <c r="A39" s="320"/>
      <c r="B39" s="320"/>
      <c r="C39" s="320"/>
    </row>
    <row r="44" spans="1:9" x14ac:dyDescent="0.25">
      <c r="I44" s="5"/>
    </row>
  </sheetData>
  <mergeCells count="4">
    <mergeCell ref="A1:H1"/>
    <mergeCell ref="A3:H3"/>
    <mergeCell ref="A36:C36"/>
    <mergeCell ref="A38:C39"/>
  </mergeCells>
  <pageMargins left="0.45" right="0.45" top="0.5" bottom="0.5" header="0.3" footer="0.3"/>
  <pageSetup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3985-4E08-42D1-ADC0-77DCCFD83924}">
  <sheetPr>
    <pageSetUpPr fitToPage="1"/>
  </sheetPr>
  <dimension ref="A1:L37"/>
  <sheetViews>
    <sheetView zoomScaleNormal="100" workbookViewId="0">
      <selection sqref="A1:H1"/>
    </sheetView>
  </sheetViews>
  <sheetFormatPr defaultRowHeight="15.75" x14ac:dyDescent="0.25"/>
  <cols>
    <col min="1" max="1" width="76.25" customWidth="1"/>
    <col min="2" max="2" width="7.5" customWidth="1"/>
    <col min="3" max="3" width="11.25" bestFit="1" customWidth="1"/>
    <col min="4" max="8" width="9" customWidth="1"/>
  </cols>
  <sheetData>
    <row r="1" spans="1:12" s="1" customFormat="1" ht="26.25" x14ac:dyDescent="0.4">
      <c r="A1" s="318" t="s">
        <v>145</v>
      </c>
      <c r="B1" s="318"/>
      <c r="C1" s="318"/>
      <c r="D1" s="318"/>
      <c r="E1" s="318"/>
      <c r="F1" s="318"/>
      <c r="G1" s="318"/>
      <c r="H1" s="318"/>
    </row>
    <row r="2" spans="1:12" ht="4.5" customHeight="1" x14ac:dyDescent="0.25">
      <c r="A2" s="2"/>
      <c r="B2" s="2"/>
    </row>
    <row r="3" spans="1:12" ht="18.75" customHeight="1" x14ac:dyDescent="0.3">
      <c r="A3" s="319" t="s">
        <v>146</v>
      </c>
      <c r="B3" s="319"/>
      <c r="C3" s="319"/>
      <c r="D3" s="319"/>
      <c r="E3" s="319"/>
      <c r="F3" s="319"/>
      <c r="G3" s="319"/>
      <c r="H3" s="319"/>
    </row>
    <row r="4" spans="1:12" x14ac:dyDescent="0.25">
      <c r="C4" s="4"/>
      <c r="L4" s="40"/>
    </row>
    <row r="5" spans="1:12" x14ac:dyDescent="0.25">
      <c r="C5" s="41" t="s">
        <v>119</v>
      </c>
      <c r="D5" s="28" t="s">
        <v>104</v>
      </c>
      <c r="E5" s="28" t="s">
        <v>147</v>
      </c>
      <c r="F5" s="28" t="s">
        <v>120</v>
      </c>
      <c r="G5" s="28" t="s">
        <v>106</v>
      </c>
      <c r="H5" s="28" t="s">
        <v>73</v>
      </c>
      <c r="L5" s="40"/>
    </row>
    <row r="6" spans="1:12" x14ac:dyDescent="0.25">
      <c r="C6" t="s">
        <v>122</v>
      </c>
      <c r="D6" s="42">
        <v>499.642</v>
      </c>
      <c r="E6" s="42">
        <v>77.143000000000001</v>
      </c>
      <c r="F6" s="42">
        <v>396.149</v>
      </c>
      <c r="G6" s="42">
        <v>27.824999999999999</v>
      </c>
      <c r="H6" s="42">
        <v>1000.759</v>
      </c>
      <c r="J6" s="42"/>
      <c r="L6" s="40"/>
    </row>
    <row r="7" spans="1:12" x14ac:dyDescent="0.25">
      <c r="C7" t="s">
        <v>123</v>
      </c>
      <c r="D7" s="42">
        <v>473.86399999999998</v>
      </c>
      <c r="E7" s="42">
        <v>74.444999999999993</v>
      </c>
      <c r="F7" s="42">
        <v>434.50900000000001</v>
      </c>
      <c r="G7" s="42">
        <v>31.898</v>
      </c>
      <c r="H7" s="42">
        <v>1014.716</v>
      </c>
      <c r="J7" s="42"/>
      <c r="L7" s="40"/>
    </row>
    <row r="8" spans="1:12" x14ac:dyDescent="0.25">
      <c r="C8" t="s">
        <v>124</v>
      </c>
      <c r="D8" s="42">
        <v>424.12900000000002</v>
      </c>
      <c r="E8" s="42">
        <v>105.28100000000001</v>
      </c>
      <c r="F8" s="42">
        <v>410.44</v>
      </c>
      <c r="G8" s="42">
        <v>49.085999999999999</v>
      </c>
      <c r="H8" s="42">
        <v>988.93600000000015</v>
      </c>
      <c r="J8" s="42"/>
      <c r="L8" s="40"/>
    </row>
    <row r="9" spans="1:12" x14ac:dyDescent="0.25">
      <c r="C9" t="s">
        <v>125</v>
      </c>
      <c r="D9" s="42">
        <v>410.37599999999998</v>
      </c>
      <c r="E9" s="42">
        <v>87.897000000000006</v>
      </c>
      <c r="F9" s="42">
        <v>464.22</v>
      </c>
      <c r="G9" s="42">
        <v>29.181000000000001</v>
      </c>
      <c r="H9" s="42">
        <v>991.67399999999998</v>
      </c>
      <c r="J9" s="42"/>
      <c r="L9" s="40"/>
    </row>
    <row r="10" spans="1:12" x14ac:dyDescent="0.25">
      <c r="C10" t="s">
        <v>126</v>
      </c>
      <c r="D10" s="42">
        <v>421.17500000000001</v>
      </c>
      <c r="E10" s="42">
        <v>86.025999999999996</v>
      </c>
      <c r="F10" s="42">
        <v>494.32799999999997</v>
      </c>
      <c r="G10" s="42">
        <v>30.789000000000001</v>
      </c>
      <c r="H10" s="42">
        <v>1032.318</v>
      </c>
      <c r="J10" s="42"/>
      <c r="L10" s="40"/>
    </row>
    <row r="11" spans="1:12" x14ac:dyDescent="0.25">
      <c r="C11" t="s">
        <v>127</v>
      </c>
      <c r="D11" s="42">
        <v>479.34300000000002</v>
      </c>
      <c r="E11" s="42">
        <v>87.022999999999996</v>
      </c>
      <c r="F11" s="42">
        <v>438.36599999999999</v>
      </c>
      <c r="G11" s="42">
        <v>32.363999999999997</v>
      </c>
      <c r="H11" s="42">
        <v>1037.096</v>
      </c>
      <c r="J11" s="42"/>
      <c r="L11" s="40"/>
    </row>
    <row r="12" spans="1:12" x14ac:dyDescent="0.25">
      <c r="C12" t="s">
        <v>128</v>
      </c>
      <c r="D12" s="42">
        <v>458.803</v>
      </c>
      <c r="E12" s="42">
        <v>105.005</v>
      </c>
      <c r="F12" s="42">
        <v>490.25099999999998</v>
      </c>
      <c r="G12" s="42">
        <v>36.46</v>
      </c>
      <c r="H12" s="42">
        <v>1090.519</v>
      </c>
      <c r="L12" s="40"/>
    </row>
    <row r="13" spans="1:12" x14ac:dyDescent="0.25">
      <c r="C13" t="s">
        <v>129</v>
      </c>
      <c r="D13" s="42">
        <v>499.17599999999999</v>
      </c>
      <c r="E13" s="42">
        <v>101.687</v>
      </c>
      <c r="F13" s="42">
        <v>638.202</v>
      </c>
      <c r="G13" s="42">
        <v>35.409999999999997</v>
      </c>
      <c r="H13" s="42">
        <v>1274.4750000000001</v>
      </c>
      <c r="L13" s="40"/>
    </row>
    <row r="14" spans="1:12" x14ac:dyDescent="0.25">
      <c r="C14" t="s">
        <v>130</v>
      </c>
      <c r="D14" s="42">
        <v>427.654</v>
      </c>
      <c r="E14" s="42">
        <v>80.712000000000003</v>
      </c>
      <c r="F14" s="42">
        <v>609.01599999999996</v>
      </c>
      <c r="G14" s="42">
        <v>33.195</v>
      </c>
      <c r="H14" s="42">
        <v>1150.577</v>
      </c>
      <c r="L14" s="40"/>
    </row>
    <row r="15" spans="1:12" x14ac:dyDescent="0.25">
      <c r="C15" t="s">
        <v>131</v>
      </c>
      <c r="D15" s="42">
        <v>391.71600000000001</v>
      </c>
      <c r="E15" s="42">
        <v>112.143</v>
      </c>
      <c r="F15" s="42">
        <v>596.947</v>
      </c>
      <c r="G15" s="42">
        <v>35.74</v>
      </c>
      <c r="H15" s="42">
        <v>1136.546</v>
      </c>
      <c r="L15" s="40"/>
    </row>
    <row r="16" spans="1:12" x14ac:dyDescent="0.25">
      <c r="C16" t="s">
        <v>132</v>
      </c>
      <c r="D16" s="42">
        <v>422.97300000000001</v>
      </c>
      <c r="E16" s="42">
        <v>114.303</v>
      </c>
      <c r="F16" s="42">
        <v>688.15</v>
      </c>
      <c r="G16" s="42">
        <v>34.999000000000002</v>
      </c>
      <c r="H16" s="42">
        <v>1260.425</v>
      </c>
      <c r="L16" s="40"/>
    </row>
    <row r="17" spans="1:12" x14ac:dyDescent="0.25">
      <c r="C17" t="s">
        <v>133</v>
      </c>
      <c r="D17" s="42">
        <v>400.358</v>
      </c>
      <c r="E17" s="42">
        <v>152.119</v>
      </c>
      <c r="F17" s="42">
        <v>587.79</v>
      </c>
      <c r="G17" s="42">
        <v>41.276000000000003</v>
      </c>
      <c r="H17" s="42">
        <v>1181.5429999999999</v>
      </c>
      <c r="L17" s="40"/>
    </row>
    <row r="18" spans="1:12" x14ac:dyDescent="0.25">
      <c r="C18" t="s">
        <v>134</v>
      </c>
      <c r="D18" s="42">
        <v>400.03500000000003</v>
      </c>
      <c r="E18" s="42">
        <v>143.34299999999999</v>
      </c>
      <c r="F18" s="42">
        <v>619.00400000000002</v>
      </c>
      <c r="G18" s="42">
        <v>37.945999999999998</v>
      </c>
      <c r="H18" s="42">
        <v>1200.328</v>
      </c>
      <c r="L18" s="40"/>
    </row>
    <row r="19" spans="1:12" x14ac:dyDescent="0.25">
      <c r="C19" t="s">
        <v>135</v>
      </c>
      <c r="D19" s="42">
        <v>503.471</v>
      </c>
      <c r="E19" s="42">
        <v>162.36000000000001</v>
      </c>
      <c r="F19" s="42">
        <v>613.02099999999996</v>
      </c>
      <c r="G19" s="42">
        <v>37.923000000000002</v>
      </c>
      <c r="H19" s="42">
        <v>1316.7749999999999</v>
      </c>
      <c r="L19" s="40"/>
    </row>
    <row r="20" spans="1:12" x14ac:dyDescent="0.25">
      <c r="C20" t="s">
        <v>136</v>
      </c>
      <c r="D20" s="42">
        <v>539.70299999999997</v>
      </c>
      <c r="E20" s="42">
        <v>127.593</v>
      </c>
      <c r="F20" s="42">
        <v>568.58600000000001</v>
      </c>
      <c r="G20" s="42">
        <v>35.648000000000003</v>
      </c>
      <c r="H20" s="42">
        <v>1271.53</v>
      </c>
      <c r="L20" s="40"/>
    </row>
    <row r="21" spans="1:12" x14ac:dyDescent="0.25">
      <c r="C21" t="s">
        <v>137</v>
      </c>
      <c r="D21" s="42">
        <v>534.78978115999996</v>
      </c>
      <c r="E21" s="42">
        <v>157.25997271</v>
      </c>
      <c r="F21" s="42">
        <v>592.52044211999998</v>
      </c>
      <c r="G21" s="42">
        <v>55.431443360000003</v>
      </c>
      <c r="H21" s="42">
        <v>1340.0016393499998</v>
      </c>
      <c r="L21" s="40"/>
    </row>
    <row r="22" spans="1:12" x14ac:dyDescent="0.25">
      <c r="C22" t="s">
        <v>138</v>
      </c>
      <c r="D22" s="42">
        <v>518.48542400999997</v>
      </c>
      <c r="E22" s="42">
        <v>184.18298707</v>
      </c>
      <c r="F22" s="42">
        <v>590.41553747</v>
      </c>
      <c r="G22" s="42">
        <v>50.026656260000003</v>
      </c>
      <c r="H22" s="42">
        <v>1343.11060481</v>
      </c>
    </row>
    <row r="23" spans="1:12" x14ac:dyDescent="0.25">
      <c r="C23" t="s">
        <v>139</v>
      </c>
      <c r="D23" s="42">
        <v>530.73400000000004</v>
      </c>
      <c r="E23" s="42">
        <v>132.47399999999999</v>
      </c>
      <c r="F23" s="42">
        <v>595.86599999999999</v>
      </c>
      <c r="G23" s="42">
        <v>46.680999999999997</v>
      </c>
      <c r="H23" s="42">
        <v>1305.7550000000001</v>
      </c>
    </row>
    <row r="24" spans="1:12" x14ac:dyDescent="0.25">
      <c r="C24" t="s">
        <v>140</v>
      </c>
      <c r="D24" s="42">
        <v>406.96100000000001</v>
      </c>
      <c r="E24" s="42">
        <v>94.412000000000006</v>
      </c>
      <c r="F24" s="42">
        <v>539.05600000000004</v>
      </c>
      <c r="G24" s="42">
        <v>40.972999999999999</v>
      </c>
      <c r="H24" s="42">
        <v>1081.402</v>
      </c>
    </row>
    <row r="25" spans="1:12" x14ac:dyDescent="0.25">
      <c r="C25" t="s">
        <v>141</v>
      </c>
      <c r="D25" s="42">
        <v>442.45290294</v>
      </c>
      <c r="E25" s="42">
        <v>128.87717723999998</v>
      </c>
      <c r="F25" s="42">
        <v>527.51343858999996</v>
      </c>
      <c r="G25" s="42">
        <v>53.285694089999986</v>
      </c>
      <c r="H25" s="42">
        <v>1152.1292128600001</v>
      </c>
    </row>
    <row r="26" spans="1:12" x14ac:dyDescent="0.25">
      <c r="A26" s="43"/>
      <c r="C26" s="44"/>
      <c r="D26" s="44"/>
      <c r="E26" s="44"/>
      <c r="F26" s="44"/>
      <c r="G26" s="44"/>
      <c r="H26" s="44"/>
    </row>
    <row r="27" spans="1:12" x14ac:dyDescent="0.25">
      <c r="A27" s="43"/>
      <c r="C27" s="44"/>
      <c r="D27" s="44"/>
      <c r="E27" s="44"/>
      <c r="F27" s="44"/>
      <c r="G27" s="44"/>
      <c r="H27" s="44"/>
    </row>
    <row r="28" spans="1:12" x14ac:dyDescent="0.25">
      <c r="A28" s="27" t="s">
        <v>108</v>
      </c>
    </row>
    <row r="30" spans="1:12" x14ac:dyDescent="0.25">
      <c r="A30" t="s">
        <v>109</v>
      </c>
    </row>
    <row r="31" spans="1:12" x14ac:dyDescent="0.25">
      <c r="A31" t="s">
        <v>148</v>
      </c>
      <c r="D31" s="45"/>
      <c r="E31" s="45"/>
      <c r="F31" s="45"/>
      <c r="G31" s="45"/>
      <c r="H31" s="45"/>
    </row>
    <row r="32" spans="1:12" x14ac:dyDescent="0.25">
      <c r="A32" t="s">
        <v>142</v>
      </c>
    </row>
    <row r="33" spans="1:4" x14ac:dyDescent="0.25">
      <c r="A33" t="s">
        <v>149</v>
      </c>
    </row>
    <row r="35" spans="1:4" x14ac:dyDescent="0.25">
      <c r="A35" s="324" t="s">
        <v>113</v>
      </c>
      <c r="B35" s="324"/>
      <c r="C35" s="324"/>
      <c r="D35" s="324"/>
    </row>
    <row r="37" spans="1:4" x14ac:dyDescent="0.25">
      <c r="A37" s="325" t="s">
        <v>150</v>
      </c>
      <c r="B37" s="325"/>
      <c r="C37" s="325"/>
      <c r="D37" s="325"/>
    </row>
  </sheetData>
  <mergeCells count="4">
    <mergeCell ref="A1:H1"/>
    <mergeCell ref="A3:H3"/>
    <mergeCell ref="A35:D35"/>
    <mergeCell ref="A37:D37"/>
  </mergeCells>
  <pageMargins left="0.45" right="0.45" top="0.5" bottom="0.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BD0DDB70-3628-423C-91D6-7198C88EDB20}"/>
</file>

<file path=customXml/itemProps2.xml><?xml version="1.0" encoding="utf-8"?>
<ds:datastoreItem xmlns:ds="http://schemas.openxmlformats.org/officeDocument/2006/customXml" ds:itemID="{8E22C14B-C90A-4EF3-8CAB-8DC238C12708}"/>
</file>

<file path=customXml/itemProps3.xml><?xml version="1.0" encoding="utf-8"?>
<ds:datastoreItem xmlns:ds="http://schemas.openxmlformats.org/officeDocument/2006/customXml" ds:itemID="{BEFDEF5E-E2D9-4D5A-8061-F54A1239EA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23</vt:i4>
      </vt:variant>
    </vt:vector>
  </HeadingPairs>
  <TitlesOfParts>
    <vt:vector size="70" baseType="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'1'!Print_Area</vt:lpstr>
      <vt:lpstr>'11'!Print_Area</vt:lpstr>
      <vt:lpstr>'13'!Print_Area</vt:lpstr>
      <vt:lpstr>'14'!Print_Area</vt:lpstr>
      <vt:lpstr>'15'!Print_Area</vt:lpstr>
      <vt:lpstr>'16'!Print_Area</vt:lpstr>
      <vt:lpstr>'17'!Print_Area</vt:lpstr>
      <vt:lpstr>'2'!Print_Area</vt:lpstr>
      <vt:lpstr>'21'!Print_Area</vt:lpstr>
      <vt:lpstr>'22'!Print_Area</vt:lpstr>
      <vt:lpstr>'26'!Print_Area</vt:lpstr>
      <vt:lpstr>'3'!Print_Area</vt:lpstr>
      <vt:lpstr>'38'!Print_Area</vt:lpstr>
      <vt:lpstr>'39'!Print_Area</vt:lpstr>
      <vt:lpstr>'4'!Print_Area</vt:lpstr>
      <vt:lpstr>'41'!Print_Area</vt:lpstr>
      <vt:lpstr>'42'!Print_Area</vt:lpstr>
      <vt:lpstr>'45'!Print_Area</vt:lpstr>
      <vt:lpstr>'46'!Print_Area</vt:lpstr>
      <vt:lpstr>'5'!Print_Area</vt:lpstr>
      <vt:lpstr>'6'!Print_Area</vt:lpstr>
      <vt:lpstr>'7'!Print_Area</vt:lpstr>
      <vt:lpstr>TOC!Print_Area</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2020-21</dc:title>
  <dc:subject>The Statistical Supplement for the Pennsylvania Tax Compendium</dc:subject>
  <dc:creator>elbauer</dc:creator>
  <cp:keywords>The Statistical Supplement for the Pennsylvania Tax Compendium - Fiscal Year 2020-21</cp:keywords>
  <cp:lastModifiedBy>Kuhn, Christopher L</cp:lastModifiedBy>
  <cp:lastPrinted>2022-04-01T15:16:18Z</cp:lastPrinted>
  <dcterms:created xsi:type="dcterms:W3CDTF">2021-08-24T15:29:01Z</dcterms:created>
  <dcterms:modified xsi:type="dcterms:W3CDTF">2022-04-07T12:13:45Z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Order">
    <vt:r8>324900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